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AŽETAK" sheetId="1" state="visible" r:id="rId2"/>
    <sheet name=" Račun prihoda i rashoda" sheetId="2" state="visible" r:id="rId3"/>
    <sheet name="Rashodi prema funkcijskoj kl" sheetId="3" state="visible" r:id="rId4"/>
    <sheet name="Račun financiranja" sheetId="4" state="visible" r:id="rId5"/>
    <sheet name="POSEBNI DIO" sheetId="5" state="visible" r:id="rId6"/>
  </sheets>
  <definedNames>
    <definedName function="false" hidden="false" localSheetId="1" name="_xlnm.Print_Area" vbProcedure="false">' Račun prihoda i rashoda'!$A$1:$F$60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<sst xmlns="http://schemas.openxmlformats.org/spreadsheetml/2006/main" count="448" uniqueCount="272">
  <si>
    <t xml:space="preserve">I. IZMJENE I DOPUNE FINANCIJSKOG PLANA DOMA ZA STARIJE I NEMOĆNE OSOBE PETRINJA ZA 2024. GODINU</t>
  </si>
  <si>
    <t xml:space="preserve">I. OPĆI DIO</t>
  </si>
  <si>
    <t xml:space="preserve">A) SAŽETAK RAČUNA PRIHODA I RASHODA</t>
  </si>
  <si>
    <t xml:space="preserve">Plan za 2024.</t>
  </si>
  <si>
    <t xml:space="preserve">I. izmjene i dopune Financijskog plana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</si>
  <si>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</si>
  <si>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</si>
  <si>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</si>
  <si>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</si>
  <si>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</si>
  <si>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NABAVU NEFINANCIJSKE IMOVINE</t>
  </si>
  <si>
    <t xml:space="preserve">RAZLIKA - VIŠAK / MANJAK</t>
  </si>
  <si>
    <t xml:space="preserve">B) SAŽETAK RAČUNA 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</si>
  <si>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</si>
  <si>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</si>
  <si>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</si>
  <si>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</si>
  <si>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UKUPAN DONOS VIŠKA / MANJKA IZ PRETHODNE(IH) GODINE***</t>
  </si>
  <si>
    <t xml:space="preserve">VIŠAK / MANJAK IZ PRETHODNE(IH) GODINE KOJI ĆE SE RASPOREDITI / POKRITI</t>
  </si>
  <si>
    <t xml:space="preserve">VIŠAK / MANJAK + NETO FINANCIRANJE</t>
  </si>
  <si>
    <r>
      <rPr>
        <b val="true"/>
        <i val="true"/>
        <sz val="10"/>
        <color rgb="FF000000"/>
        <rFont val="Arial"/>
        <family val="2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 val="true"/>
        <i val="true"/>
        <u val="single"/>
        <sz val="10"/>
        <color rgb="FF000000"/>
        <rFont val="Arial"/>
        <family val="2"/>
        <charset val="238"/>
      </rPr>
      <t xml:space="preserve">u kunama i u eurima</t>
    </r>
    <r>
      <rPr>
        <b val="true"/>
        <i val="true"/>
        <sz val="10"/>
        <color rgb="FF000000"/>
        <rFont val="Arial"/>
        <family val="2"/>
        <charset val="238"/>
      </rPr>
      <t xml:space="preserve">.</t>
    </r>
  </si>
  <si>
    <t xml:space="preserve">** Napomena: Iznosi u stupcima Izvršenje 2021. i Plan 2022. preračunavaju se iz kuna u eure prema fiksnom tečaju konverzije (1 EUR=7,53450 kuna) i po pravilima za preračunavanje i zaokruživanje.</t>
  </si>
  <si>
    <t xml:space="preserve"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</si>
  <si>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I. IZMJENE I DOPUNE FINANCIJSKOG PLANA DOMA ZA STARIJE I NEMOĆNE OSOBE PETRINJA ZA 2023. GODINU.</t>
  </si>
  <si>
    <t xml:space="preserve">A. RAČUN PRIHODA I RASHODA </t>
  </si>
  <si>
    <t xml:space="preserve">Naziv prihoda</t>
  </si>
  <si>
    <t xml:space="preserve">I. izmjene i dopune Financijskog plana 2024.</t>
  </si>
  <si>
    <t xml:space="preserve">Prihodi poslovanja</t>
  </si>
  <si>
    <t xml:space="preserve">Prihodi od financijske imovine</t>
  </si>
  <si>
    <t xml:space="preserve">Prihodi od administrativnih pristojbi i po posebnim propisima</t>
  </si>
  <si>
    <t xml:space="preserve">Prihodi po posebnim propisima</t>
  </si>
  <si>
    <t xml:space="preserve">4.3.</t>
  </si>
  <si>
    <t xml:space="preserve">Prihodi za posebne namjene</t>
  </si>
  <si>
    <t xml:space="preserve">'Prihodi od prodaje proizvoda i robe te pruženih usluga i prihodi od donacija</t>
  </si>
  <si>
    <t xml:space="preserve">Prihodi od prodaje proizvoda i roba te pruženih usluga</t>
  </si>
  <si>
    <t xml:space="preserve">3.1.</t>
  </si>
  <si>
    <t xml:space="preserve">Vlastiti prihodi</t>
  </si>
  <si>
    <t xml:space="preserve">Donacije od pravnih i fizičkih osoba izvan općeg proračuna i povrat donacija </t>
  </si>
  <si>
    <t xml:space="preserve">6.1.</t>
  </si>
  <si>
    <t xml:space="preserve">Donacije </t>
  </si>
  <si>
    <t xml:space="preserve">6.2</t>
  </si>
  <si>
    <t xml:space="preserve">Kapitalne donacije</t>
  </si>
  <si>
    <t xml:space="preserve">Prihodi iz nadležnog proračuna i od HZZO-a temeljem ugovornih obveza</t>
  </si>
  <si>
    <t xml:space="preserve">Prihodi oiz nadležnog proračuna za financiranje redovne djelatnosti proračunskih korisnika</t>
  </si>
  <si>
    <t xml:space="preserve">1.1.</t>
  </si>
  <si>
    <t xml:space="preserve">Opći prihodi i primici</t>
  </si>
  <si>
    <t xml:space="preserve">1.5.</t>
  </si>
  <si>
    <t xml:space="preserve">Opći prihodi i primici Domovi za starije</t>
  </si>
  <si>
    <t xml:space="preserve">Vlastiti izvori</t>
  </si>
  <si>
    <t xml:space="preserve">Višak/manjak</t>
  </si>
  <si>
    <t xml:space="preserve">UKUPNO</t>
  </si>
  <si>
    <t xml:space="preserve">KLASA:400-01/24-01/01</t>
  </si>
  <si>
    <t xml:space="preserve">URBROJ:2176-119/04-24-2</t>
  </si>
  <si>
    <t xml:space="preserve">U Petrinji, 07. ožujka 2024. godine</t>
  </si>
  <si>
    <t xml:space="preserve">RASHODI POSLOVANJA</t>
  </si>
  <si>
    <t xml:space="preserve">Naziv rashoda</t>
  </si>
  <si>
    <t xml:space="preserve">Rashodi poslovanja</t>
  </si>
  <si>
    <t xml:space="preserve">Rashodi za zaposlene</t>
  </si>
  <si>
    <t xml:space="preserve">Materijalni rashodi</t>
  </si>
  <si>
    <t xml:space="preserve">Opći prihodi i primici </t>
  </si>
  <si>
    <t xml:space="preserve">Rashodi za zaposlene-potres</t>
  </si>
  <si>
    <t xml:space="preserve">Rashodi za zaposlene-msf</t>
  </si>
  <si>
    <t xml:space="preserve">Rashodi za zaposlene </t>
  </si>
  <si>
    <t xml:space="preserve">Financijski rashodi</t>
  </si>
  <si>
    <t xml:space="preserve">Tekuće donacije</t>
  </si>
  <si>
    <t xml:space="preserve">Rashodi za nabavu nefinancijske imovine</t>
  </si>
  <si>
    <t xml:space="preserve">Rashodi za nabavu proizvedene dugotrajne imovine</t>
  </si>
  <si>
    <t xml:space="preserve">Opći prihodi domovi za starije i nemoćne-ulaganje u objekte</t>
  </si>
  <si>
    <t xml:space="preserve">6.2.</t>
  </si>
  <si>
    <t xml:space="preserve">Kapitalne doancije</t>
  </si>
  <si>
    <t xml:space="preserve">Rashodi za dodatna ulaganja na nefinancijskoj imovini</t>
  </si>
  <si>
    <t xml:space="preserve">Opći prihodi domovi za starije i nemoćne</t>
  </si>
  <si>
    <t xml:space="preserve">I. IZMJENE I DOPUNE FINANCIJSKOG PLANA DOMA ZA STARIJE I NEMOĆNE OSOBE PETRINJA ZA 2023. GODINU</t>
  </si>
  <si>
    <t xml:space="preserve">RASHODI PREMA FUNKCIJSKOJ KLASIFIKACIJI</t>
  </si>
  <si>
    <t xml:space="preserve">BROJČANA OZNAKA I NAZIV</t>
  </si>
  <si>
    <t xml:space="preserve">I. izmjene i dopune Financijskog plana za 2023.</t>
  </si>
  <si>
    <t xml:space="preserve">UKUPNI RASHODI</t>
  </si>
  <si>
    <t xml:space="preserve">10 Socijalna zaštita</t>
  </si>
  <si>
    <t xml:space="preserve">102 Starost</t>
  </si>
  <si>
    <t xml:space="preserve">107 Socijalna pomoć stanovništvu koje nije obuhvaćeno redovnim socijalnim programima</t>
  </si>
  <si>
    <t xml:space="preserve">I. IZMJENE I DOPUNE PLANA NABAVE DOMA ZA STARIJE I NEMOĆNE OSOBE PETRINJA ZA 2023. GODINU</t>
  </si>
  <si>
    <t xml:space="preserve">B. RAČUN FINANCIRANJA</t>
  </si>
  <si>
    <t xml:space="preserve">Razred</t>
  </si>
  <si>
    <t xml:space="preserve">Skupina</t>
  </si>
  <si>
    <t xml:space="preserve">Izvor</t>
  </si>
  <si>
    <t xml:space="preserve">Naziv</t>
  </si>
  <si>
    <t xml:space="preserve">Izvršenje 2021.</t>
  </si>
  <si>
    <t xml:space="preserve">Plan 2022.</t>
  </si>
  <si>
    <t xml:space="preserve">Plan za 2023.</t>
  </si>
  <si>
    <t xml:space="preserve">Projekcija 
za 2024.</t>
  </si>
  <si>
    <t xml:space="preserve">Projekcija 
za 2025.</t>
  </si>
  <si>
    <t xml:space="preserve">Primici od financijske imovine i zaduživanja</t>
  </si>
  <si>
    <t xml:space="preserve">Primici od zaduživanja</t>
  </si>
  <si>
    <t xml:space="preserve">Namjenski primici od zaduživanja</t>
  </si>
  <si>
    <t xml:space="preserve">Izdaci za financijsku imovinu i otplate zajmova</t>
  </si>
  <si>
    <t xml:space="preserve">Izdaci za otplatu glavnice primljenih kredita i zajmova</t>
  </si>
  <si>
    <t xml:space="preserve">DOM ZA STARIJE OSOBE PETRINJA</t>
  </si>
  <si>
    <t xml:space="preserve">44250 PETRINJA</t>
  </si>
  <si>
    <t xml:space="preserve">OIB: 60616560469</t>
  </si>
  <si>
    <t xml:space="preserve">I. Izmjene i dopune proračuna za 2024.</t>
  </si>
  <si>
    <t xml:space="preserve">POSEBNI DIO</t>
  </si>
  <si>
    <t xml:space="preserve">POZICIJA</t>
  </si>
  <si>
    <t xml:space="preserve">BROJ KONTA</t>
  </si>
  <si>
    <t xml:space="preserve">VRSTA RASHODA / IZDATAKA</t>
  </si>
  <si>
    <t xml:space="preserve">PLANIRANO</t>
  </si>
  <si>
    <t xml:space="preserve">NOVI IZNOS</t>
  </si>
  <si>
    <t xml:space="preserve">SVEUKUPNO RASHODI / IZDACI</t>
  </si>
  <si>
    <t xml:space="preserve">Izvor </t>
  </si>
  <si>
    <t xml:space="preserve">OPĆI PRIHODI I PRIMICI</t>
  </si>
  <si>
    <t xml:space="preserve">Razdjel</t>
  </si>
  <si>
    <t xml:space="preserve">003</t>
  </si>
  <si>
    <t xml:space="preserve">UPRAVNI ODJEL ZA ZDRAVSTVO,  SOCIJALNU SKRB I HRVATSKE  BRANITELJE</t>
  </si>
  <si>
    <t xml:space="preserve">Glava</t>
  </si>
  <si>
    <t xml:space="preserve">00305</t>
  </si>
  <si>
    <t xml:space="preserve">USTANOVE SOCIJALNE SKRBI</t>
  </si>
  <si>
    <t xml:space="preserve">Proračunski korisnik</t>
  </si>
  <si>
    <t xml:space="preserve">19940</t>
  </si>
  <si>
    <t xml:space="preserve">DOM ZA STARIJE  OSOBE PETRINJA</t>
  </si>
  <si>
    <t xml:space="preserve">Glavni program</t>
  </si>
  <si>
    <t xml:space="preserve">A03</t>
  </si>
  <si>
    <t xml:space="preserve">DJELATNOST UPRAVNOG ODJELA ZA ZDRAVSTVO, SOCIJALNU SKRB I HRVATSKE BRANITELJE</t>
  </si>
  <si>
    <t xml:space="preserve">Program</t>
  </si>
  <si>
    <t xml:space="preserve">1004</t>
  </si>
  <si>
    <t xml:space="preserve">Program javnih potreba u socijalnoj skrbi</t>
  </si>
  <si>
    <t xml:space="preserve">Aktivnost</t>
  </si>
  <si>
    <t xml:space="preserve">A100012</t>
  </si>
  <si>
    <t xml:space="preserve">Izdatci za domove socijalne skrbi</t>
  </si>
  <si>
    <t xml:space="preserve">Korisnik </t>
  </si>
  <si>
    <t xml:space="preserve">51</t>
  </si>
  <si>
    <t xml:space="preserve">R2367</t>
  </si>
  <si>
    <t xml:space="preserve">3291</t>
  </si>
  <si>
    <t xml:space="preserve">Naknade za rad upravnog vijeća</t>
  </si>
  <si>
    <t xml:space="preserve">OPĆI PRIHODI DOMOVI ZA STARIJE I NEMOĆNE</t>
  </si>
  <si>
    <t xml:space="preserve">A100026</t>
  </si>
  <si>
    <t xml:space="preserve">Potres</t>
  </si>
  <si>
    <t xml:space="preserve">R2363-1</t>
  </si>
  <si>
    <t xml:space="preserve">3111</t>
  </si>
  <si>
    <t xml:space="preserve">Plaće za redovan rad</t>
  </si>
  <si>
    <t xml:space="preserve">R2364</t>
  </si>
  <si>
    <t xml:space="preserve">3114</t>
  </si>
  <si>
    <t xml:space="preserve">Plaće za posebne uvjete rada</t>
  </si>
  <si>
    <t xml:space="preserve">R2365-1</t>
  </si>
  <si>
    <t xml:space="preserve">3132</t>
  </si>
  <si>
    <t xml:space="preserve">Doprinosi za obvezno zdravstveno osiguranje</t>
  </si>
  <si>
    <t xml:space="preserve">1005</t>
  </si>
  <si>
    <t xml:space="preserve">Minimalni financijski standard - socijala</t>
  </si>
  <si>
    <t xml:space="preserve">A100004</t>
  </si>
  <si>
    <t xml:space="preserve">Redovna djelatnost-minimalni financijski standard</t>
  </si>
  <si>
    <t xml:space="preserve">R2368</t>
  </si>
  <si>
    <t xml:space="preserve">R2369</t>
  </si>
  <si>
    <t xml:space="preserve">R2370</t>
  </si>
  <si>
    <t xml:space="preserve">R2372</t>
  </si>
  <si>
    <t xml:space="preserve">3232</t>
  </si>
  <si>
    <t xml:space="preserve">Usluge tekućeg i investicijskog održavanja</t>
  </si>
  <si>
    <t xml:space="preserve">Kapitalni projekt</t>
  </si>
  <si>
    <t xml:space="preserve">K100003</t>
  </si>
  <si>
    <t xml:space="preserve">Ulaganje u objekte socijalne skrbi</t>
  </si>
  <si>
    <t xml:space="preserve">R3670-01</t>
  </si>
  <si>
    <t xml:space="preserve">4224</t>
  </si>
  <si>
    <t xml:space="preserve">Medicinska i laboratorijska oprema</t>
  </si>
  <si>
    <t xml:space="preserve">R4543</t>
  </si>
  <si>
    <t xml:space="preserve">4227</t>
  </si>
  <si>
    <t xml:space="preserve">Uređaji, strojevi i oprema za ostale namjene</t>
  </si>
  <si>
    <t xml:space="preserve">3.1.1     </t>
  </si>
  <si>
    <t xml:space="preserve">VLASTITI PRIHODI-PK</t>
  </si>
  <si>
    <t xml:space="preserve">1007</t>
  </si>
  <si>
    <t xml:space="preserve">Redovna djelatnost ustanova socijalne skrbi</t>
  </si>
  <si>
    <t xml:space="preserve">K100005</t>
  </si>
  <si>
    <t xml:space="preserve">Kapitalni rashodi</t>
  </si>
  <si>
    <t xml:space="preserve">R5374</t>
  </si>
  <si>
    <t xml:space="preserve">R3931</t>
  </si>
  <si>
    <t xml:space="preserve">4.3.1     </t>
  </si>
  <si>
    <t xml:space="preserve">PRIHODI ZA POSEBNE NAMJENE- PK</t>
  </si>
  <si>
    <t xml:space="preserve">A100001</t>
  </si>
  <si>
    <t xml:space="preserve">Redovna djelatnost</t>
  </si>
  <si>
    <t xml:space="preserve">R2386</t>
  </si>
  <si>
    <t xml:space="preserve">R2386-1</t>
  </si>
  <si>
    <t xml:space="preserve">3113</t>
  </si>
  <si>
    <t xml:space="preserve">Plaće za prekovremeni rad</t>
  </si>
  <si>
    <t xml:space="preserve">R2387</t>
  </si>
  <si>
    <t xml:space="preserve">R2388</t>
  </si>
  <si>
    <t xml:space="preserve">3121</t>
  </si>
  <si>
    <t xml:space="preserve">Ostali rashodi za zaposlene</t>
  </si>
  <si>
    <t xml:space="preserve">R2389</t>
  </si>
  <si>
    <t xml:space="preserve">R2391</t>
  </si>
  <si>
    <t xml:space="preserve">3211</t>
  </si>
  <si>
    <t xml:space="preserve">Službena putovanja</t>
  </si>
  <si>
    <t xml:space="preserve">R2392</t>
  </si>
  <si>
    <t xml:space="preserve">3212</t>
  </si>
  <si>
    <t xml:space="preserve">Naknade za prijevoz, za rad na terenu i odvojeni život</t>
  </si>
  <si>
    <t xml:space="preserve">R2393</t>
  </si>
  <si>
    <t xml:space="preserve">3213</t>
  </si>
  <si>
    <t xml:space="preserve">Stručno usavršavanje zaposlenika</t>
  </si>
  <si>
    <t xml:space="preserve">R2393-1</t>
  </si>
  <si>
    <t xml:space="preserve">3214</t>
  </si>
  <si>
    <t xml:space="preserve">Ostale naknade zaposlenima</t>
  </si>
  <si>
    <t xml:space="preserve">R2394</t>
  </si>
  <si>
    <t xml:space="preserve">3221</t>
  </si>
  <si>
    <t xml:space="preserve">Uredski materijal i ostali materijalni rashodi</t>
  </si>
  <si>
    <t xml:space="preserve">R2395</t>
  </si>
  <si>
    <t xml:space="preserve">3222</t>
  </si>
  <si>
    <t xml:space="preserve">Materijal i sirovine</t>
  </si>
  <si>
    <t xml:space="preserve">R2396</t>
  </si>
  <si>
    <t xml:space="preserve">3223</t>
  </si>
  <si>
    <t xml:space="preserve">Energija</t>
  </si>
  <si>
    <t xml:space="preserve">R2397</t>
  </si>
  <si>
    <t xml:space="preserve">3224</t>
  </si>
  <si>
    <t xml:space="preserve">Materijal i dijelovi za tekuće i investicijsko održavanje</t>
  </si>
  <si>
    <t xml:space="preserve">R2398</t>
  </si>
  <si>
    <t xml:space="preserve">3225</t>
  </si>
  <si>
    <t xml:space="preserve">Sitni inventar i auto gume</t>
  </si>
  <si>
    <t xml:space="preserve">R2399</t>
  </si>
  <si>
    <t xml:space="preserve">3227</t>
  </si>
  <si>
    <t xml:space="preserve">Službena, radna i zaštitna odjeća i obuća</t>
  </si>
  <si>
    <t xml:space="preserve">R2400</t>
  </si>
  <si>
    <t xml:space="preserve">3231</t>
  </si>
  <si>
    <t xml:space="preserve">Usluge telefona, pošte i prijevoza</t>
  </si>
  <si>
    <t xml:space="preserve">R2401</t>
  </si>
  <si>
    <t xml:space="preserve">R2402</t>
  </si>
  <si>
    <t xml:space="preserve">3233</t>
  </si>
  <si>
    <t xml:space="preserve">Usluge promidžbe i informiranja</t>
  </si>
  <si>
    <t xml:space="preserve">R2403</t>
  </si>
  <si>
    <t xml:space="preserve">3234</t>
  </si>
  <si>
    <t xml:space="preserve">Komunalne usluge</t>
  </si>
  <si>
    <t xml:space="preserve">R2404</t>
  </si>
  <si>
    <t xml:space="preserve">3236</t>
  </si>
  <si>
    <t xml:space="preserve">Zdravstvene i veterinarske usluge</t>
  </si>
  <si>
    <t xml:space="preserve">R2368-01</t>
  </si>
  <si>
    <t xml:space="preserve">3237</t>
  </si>
  <si>
    <t xml:space="preserve">Intelektualne i osobne usluge</t>
  </si>
  <si>
    <t xml:space="preserve">R2405</t>
  </si>
  <si>
    <t xml:space="preserve">3238</t>
  </si>
  <si>
    <t xml:space="preserve">Računalne usluge</t>
  </si>
  <si>
    <t xml:space="preserve">R2406</t>
  </si>
  <si>
    <t xml:space="preserve">3239</t>
  </si>
  <si>
    <t xml:space="preserve">Ostale usluge</t>
  </si>
  <si>
    <t xml:space="preserve">R2407</t>
  </si>
  <si>
    <t xml:space="preserve">3292</t>
  </si>
  <si>
    <t xml:space="preserve">Premije osiguranja</t>
  </si>
  <si>
    <t xml:space="preserve">R2408</t>
  </si>
  <si>
    <t xml:space="preserve">3293</t>
  </si>
  <si>
    <t xml:space="preserve">Reprezentacija</t>
  </si>
  <si>
    <t xml:space="preserve">R2409</t>
  </si>
  <si>
    <t xml:space="preserve">3295</t>
  </si>
  <si>
    <t xml:space="preserve">Pristojbe i naknade</t>
  </si>
  <si>
    <t xml:space="preserve">R2410</t>
  </si>
  <si>
    <t xml:space="preserve">3299</t>
  </si>
  <si>
    <t xml:space="preserve">Ostali nespomenuti rashodi poslovanja</t>
  </si>
  <si>
    <t xml:space="preserve">R2411</t>
  </si>
  <si>
    <t xml:space="preserve">3431</t>
  </si>
  <si>
    <t xml:space="preserve">Bankarske usluge i usluge platnog prometa</t>
  </si>
  <si>
    <t xml:space="preserve">R2412</t>
  </si>
  <si>
    <t xml:space="preserve">3433</t>
  </si>
  <si>
    <t xml:space="preserve">Zatezne kamate</t>
  </si>
  <si>
    <t xml:space="preserve">R3575</t>
  </si>
  <si>
    <t xml:space="preserve">4221</t>
  </si>
  <si>
    <t xml:space="preserve">Uredska oprema i namještaj</t>
  </si>
  <si>
    <t xml:space="preserve">R3575-1</t>
  </si>
  <si>
    <t xml:space="preserve">4223</t>
  </si>
  <si>
    <t xml:space="preserve">Oprema za grijanje, ventilaciju i hlađenje</t>
  </si>
  <si>
    <t xml:space="preserve">R3576</t>
  </si>
  <si>
    <t xml:space="preserve">R3577</t>
  </si>
  <si>
    <t xml:space="preserve">6.1.1     </t>
  </si>
  <si>
    <t xml:space="preserve">TEKUĆE DONACIJE-PK</t>
  </si>
  <si>
    <t xml:space="preserve">R3936</t>
  </si>
  <si>
    <t xml:space="preserve">R3935</t>
  </si>
  <si>
    <t xml:space="preserve">6.2.1     </t>
  </si>
  <si>
    <t xml:space="preserve">KAPITALNE DONACIJA -PK</t>
  </si>
  <si>
    <t xml:space="preserve">R3937-1</t>
  </si>
  <si>
    <t xml:space="preserve">R3937</t>
  </si>
  <si>
    <t xml:space="preserve">4222</t>
  </si>
  <si>
    <t xml:space="preserve">Komunikacijska oprema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</si>
</sst>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"/>
    <numFmt numFmtId="167" formatCode="@"/>
    <numFmt numFmtId="168" formatCode="0"/>
    <numFmt numFmtId="169" formatCode="[$-41A]dd\.mm\.yyyy"/>
    <numFmt numFmtId="170" formatCode="[$-41A]#,##0.00;\-#,##0.00"/>
  </numFmts>
  <fonts count="21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i val="true"/>
      <u val="single"/>
      <sz val="10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0"/>
      <color rgb="FFFFFF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rgb="FF696969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9" fontId="7" fillId="0" borderId="0" xfId="2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16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19" fillId="0" borderId="3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19" fillId="0" borderId="3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20" fillId="5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20" fillId="5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70" fontId="20" fillId="5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6" fillId="2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6" fillId="2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70" fontId="6" fillId="2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7" fillId="0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70" fontId="7" fillId="0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9696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10" workbookViewId="0">
      <selection pane="topLeft" activeCell="F7" activeCellId="0" sqref="F7"/>
    </sheetView>
  </sheetViews>
  <sheetFormatPr defaultColWidth="9.15625" defaultRowHeight="12.75" zeroHeight="false" outlineLevelRow="0" outlineLevelCol="0"/>
  <cols>
    <col collapsed="false" customWidth="false" hidden="false" outlineLevel="0" max="4" min="1" style="1" width="9.14"/>
    <col collapsed="false" customWidth="true" hidden="false" outlineLevel="0" max="5" min="5" style="1" width="25.29"/>
    <col collapsed="false" customWidth="true" hidden="false" outlineLevel="0" max="6" min="6" style="1" width="44.99"/>
    <col collapsed="false" customWidth="true" hidden="false" outlineLevel="0" max="7" min="7" style="1" width="44"/>
    <col collapsed="false" customWidth="false" hidden="false" outlineLevel="0" max="102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12.75" hidden="false" customHeight="false" outlineLevel="0" collapsed="false">
      <c r="A3" s="3"/>
      <c r="B3" s="3"/>
      <c r="C3" s="3"/>
      <c r="D3" s="3"/>
      <c r="E3" s="3"/>
      <c r="F3" s="3"/>
      <c r="G3" s="4"/>
    </row>
    <row r="4" customFormat="false" ht="18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12.75" hidden="false" customHeight="false" outlineLevel="0" collapsed="false">
      <c r="A5" s="5"/>
      <c r="B5" s="6"/>
      <c r="C5" s="6"/>
      <c r="D5" s="6"/>
      <c r="E5" s="7"/>
      <c r="F5" s="8"/>
      <c r="G5" s="8"/>
    </row>
    <row r="6" customFormat="false" ht="26.25" hidden="false" customHeight="true" outlineLevel="0" collapsed="false">
      <c r="A6" s="9"/>
      <c r="B6" s="10"/>
      <c r="C6" s="10"/>
      <c r="D6" s="11"/>
      <c r="E6" s="12"/>
      <c r="F6" s="13" t="s">
        <v>3</v>
      </c>
      <c r="G6" s="13" t="s">
        <v>4</v>
      </c>
    </row>
    <row r="7" customFormat="false" ht="12.75" hidden="false" customHeight="true" outlineLevel="0" collapsed="false">
      <c r="A7" s="14" t="s">
        <v>5</v>
      </c>
      <c r="B7" s="14"/>
      <c r="C7" s="14"/>
      <c r="D7" s="14"/>
      <c r="E7" s="14"/>
      <c r="F7" s="15" t="n">
        <f aca="false">SUM(F8)</f>
        <v>1984568.93</v>
      </c>
      <c r="G7" s="16" t="n">
        <f aca="false">SUM(G8:G9)</f>
        <v>2319470.12</v>
      </c>
      <c r="J7" s="17"/>
    </row>
    <row r="8" customFormat="false" ht="12.75" hidden="false" customHeight="true" outlineLevel="0" collapsed="false">
      <c r="A8" s="18" t="s">
        <v>6</v>
      </c>
      <c r="B8" s="18"/>
      <c r="C8" s="18"/>
      <c r="D8" s="18"/>
      <c r="E8" s="18"/>
      <c r="F8" s="19" t="n">
        <v>1984568.93</v>
      </c>
      <c r="G8" s="20" t="n">
        <v>2319470.12</v>
      </c>
    </row>
    <row r="9" customFormat="false" ht="12.75" hidden="false" customHeight="false" outlineLevel="0" collapsed="false">
      <c r="A9" s="21" t="s">
        <v>7</v>
      </c>
      <c r="B9" s="21"/>
      <c r="C9" s="21"/>
      <c r="D9" s="21"/>
      <c r="E9" s="21"/>
      <c r="F9" s="19" t="n">
        <v>0</v>
      </c>
      <c r="G9" s="20" t="n">
        <v>0</v>
      </c>
    </row>
    <row r="10" customFormat="false" ht="12.75" hidden="false" customHeight="false" outlineLevel="0" collapsed="false">
      <c r="A10" s="22" t="s">
        <v>8</v>
      </c>
      <c r="B10" s="23"/>
      <c r="C10" s="23"/>
      <c r="D10" s="23"/>
      <c r="E10" s="23"/>
      <c r="F10" s="15" t="n">
        <f aca="false">SUM(F11:F12)</f>
        <v>1984568.93</v>
      </c>
      <c r="G10" s="16" t="n">
        <f aca="false">SUM(G11:G12)</f>
        <v>2319470.12</v>
      </c>
    </row>
    <row r="11" customFormat="false" ht="12.75" hidden="false" customHeight="true" outlineLevel="0" collapsed="false">
      <c r="A11" s="18" t="s">
        <v>9</v>
      </c>
      <c r="B11" s="18"/>
      <c r="C11" s="18"/>
      <c r="D11" s="18"/>
      <c r="E11" s="18"/>
      <c r="F11" s="19" t="n">
        <v>1892430.63</v>
      </c>
      <c r="G11" s="20" t="n">
        <v>2203340.01</v>
      </c>
    </row>
    <row r="12" customFormat="false" ht="12.75" hidden="false" customHeight="false" outlineLevel="0" collapsed="false">
      <c r="A12" s="21" t="s">
        <v>10</v>
      </c>
      <c r="B12" s="21"/>
      <c r="C12" s="21"/>
      <c r="D12" s="21"/>
      <c r="E12" s="21"/>
      <c r="F12" s="19" t="n">
        <v>92138.3</v>
      </c>
      <c r="G12" s="20" t="n">
        <v>116130.11</v>
      </c>
    </row>
    <row r="13" customFormat="false" ht="12.75" hidden="false" customHeight="true" outlineLevel="0" collapsed="false">
      <c r="A13" s="14" t="s">
        <v>11</v>
      </c>
      <c r="B13" s="14"/>
      <c r="C13" s="14"/>
      <c r="D13" s="14"/>
      <c r="E13" s="14"/>
      <c r="F13" s="15" t="n">
        <v>23491.81</v>
      </c>
      <c r="G13" s="16" t="n">
        <v>23492</v>
      </c>
    </row>
    <row r="14" customFormat="false" ht="12.75" hidden="false" customHeight="false" outlineLevel="0" collapsed="false">
      <c r="A14" s="3"/>
      <c r="B14" s="4"/>
      <c r="C14" s="4"/>
      <c r="D14" s="4"/>
      <c r="E14" s="4"/>
      <c r="F14" s="24"/>
      <c r="G14" s="24"/>
    </row>
    <row r="15" customFormat="false" ht="18" hidden="false" customHeight="true" outlineLevel="0" collapsed="false">
      <c r="A15" s="2" t="s">
        <v>12</v>
      </c>
      <c r="B15" s="2"/>
      <c r="C15" s="2"/>
      <c r="D15" s="2"/>
      <c r="E15" s="2"/>
      <c r="F15" s="2"/>
      <c r="G15" s="2"/>
    </row>
    <row r="16" customFormat="false" ht="12.75" hidden="false" customHeight="false" outlineLevel="0" collapsed="false">
      <c r="A16" s="3"/>
      <c r="B16" s="4"/>
      <c r="C16" s="4"/>
      <c r="D16" s="4"/>
      <c r="E16" s="4"/>
      <c r="F16" s="24"/>
      <c r="G16" s="24"/>
    </row>
    <row r="17" customFormat="false" ht="12.75" hidden="false" customHeight="false" outlineLevel="0" collapsed="false">
      <c r="A17" s="9"/>
      <c r="B17" s="10"/>
      <c r="C17" s="10"/>
      <c r="D17" s="11"/>
      <c r="E17" s="12"/>
      <c r="F17" s="13" t="s">
        <v>3</v>
      </c>
      <c r="G17" s="13" t="s">
        <v>4</v>
      </c>
    </row>
    <row r="18" customFormat="false" ht="15.75" hidden="false" customHeight="true" outlineLevel="0" collapsed="false">
      <c r="A18" s="25" t="s">
        <v>13</v>
      </c>
      <c r="B18" s="25"/>
      <c r="C18" s="25"/>
      <c r="D18" s="25"/>
      <c r="E18" s="25"/>
      <c r="F18" s="26" t="n">
        <v>0</v>
      </c>
      <c r="G18" s="26" t="n">
        <v>0</v>
      </c>
    </row>
    <row r="19" customFormat="false" ht="12.75" hidden="false" customHeight="true" outlineLevel="0" collapsed="false">
      <c r="A19" s="18" t="s">
        <v>14</v>
      </c>
      <c r="B19" s="18"/>
      <c r="C19" s="18"/>
      <c r="D19" s="18"/>
      <c r="E19" s="18"/>
      <c r="F19" s="26" t="n">
        <v>0</v>
      </c>
      <c r="G19" s="26" t="n">
        <v>0</v>
      </c>
    </row>
    <row r="20" customFormat="false" ht="12.75" hidden="false" customHeight="true" outlineLevel="0" collapsed="false">
      <c r="A20" s="14" t="s">
        <v>15</v>
      </c>
      <c r="B20" s="14"/>
      <c r="C20" s="14"/>
      <c r="D20" s="14"/>
      <c r="E20" s="14"/>
      <c r="F20" s="15" t="n">
        <v>0</v>
      </c>
      <c r="G20" s="15" t="n">
        <v>0</v>
      </c>
    </row>
    <row r="21" customFormat="false" ht="12.75" hidden="false" customHeight="false" outlineLevel="0" collapsed="false">
      <c r="A21" s="3"/>
      <c r="B21" s="4"/>
      <c r="C21" s="4"/>
      <c r="D21" s="4"/>
      <c r="E21" s="4"/>
      <c r="F21" s="24"/>
      <c r="G21" s="24"/>
    </row>
    <row r="22" customFormat="false" ht="18" hidden="false" customHeight="true" outlineLevel="0" collapsed="false">
      <c r="A22" s="2" t="s">
        <v>16</v>
      </c>
      <c r="B22" s="2"/>
      <c r="C22" s="2"/>
      <c r="D22" s="2"/>
      <c r="E22" s="2"/>
      <c r="F22" s="2"/>
      <c r="G22" s="2"/>
    </row>
    <row r="23" customFormat="false" ht="12.75" hidden="false" customHeight="false" outlineLevel="0" collapsed="false">
      <c r="A23" s="3"/>
      <c r="B23" s="4"/>
      <c r="C23" s="4"/>
      <c r="D23" s="4"/>
      <c r="E23" s="4"/>
      <c r="F23" s="24"/>
      <c r="G23" s="24"/>
    </row>
    <row r="24" customFormat="false" ht="12.75" hidden="false" customHeight="false" outlineLevel="0" collapsed="false">
      <c r="A24" s="9"/>
      <c r="B24" s="10"/>
      <c r="C24" s="10"/>
      <c r="D24" s="11"/>
      <c r="E24" s="12"/>
      <c r="F24" s="13" t="s">
        <v>3</v>
      </c>
      <c r="G24" s="13" t="s">
        <v>4</v>
      </c>
    </row>
    <row r="25" customFormat="false" ht="12.75" hidden="false" customHeight="true" outlineLevel="0" collapsed="false">
      <c r="A25" s="27" t="s">
        <v>17</v>
      </c>
      <c r="B25" s="27"/>
      <c r="C25" s="27"/>
      <c r="D25" s="27"/>
      <c r="E25" s="27"/>
      <c r="F25" s="28"/>
      <c r="G25" s="28"/>
    </row>
    <row r="26" customFormat="false" ht="30" hidden="false" customHeight="true" outlineLevel="0" collapsed="false">
      <c r="A26" s="29" t="s">
        <v>18</v>
      </c>
      <c r="B26" s="29"/>
      <c r="C26" s="29"/>
      <c r="D26" s="29"/>
      <c r="E26" s="29"/>
      <c r="F26" s="30" t="n">
        <v>23492</v>
      </c>
      <c r="G26" s="30" t="n">
        <v>23492</v>
      </c>
    </row>
    <row r="29" customFormat="false" ht="12.75" hidden="false" customHeight="true" outlineLevel="0" collapsed="false">
      <c r="A29" s="18" t="s">
        <v>19</v>
      </c>
      <c r="B29" s="18"/>
      <c r="C29" s="18"/>
      <c r="D29" s="18"/>
      <c r="E29" s="18"/>
      <c r="F29" s="26" t="n">
        <v>0</v>
      </c>
      <c r="G29" s="26" t="n">
        <v>0</v>
      </c>
    </row>
    <row r="30" customFormat="false" ht="11.25" hidden="false" customHeight="true" outlineLevel="0" collapsed="false">
      <c r="A30" s="31"/>
      <c r="B30" s="32"/>
      <c r="C30" s="32"/>
      <c r="D30" s="32"/>
      <c r="E30" s="32"/>
      <c r="F30" s="33"/>
      <c r="G30" s="33"/>
    </row>
    <row r="31" customFormat="false" ht="23.25" hidden="false" customHeight="true" outlineLevel="0" collapsed="false">
      <c r="A31" s="34" t="s">
        <v>20</v>
      </c>
      <c r="B31" s="34"/>
      <c r="C31" s="34"/>
      <c r="D31" s="34"/>
      <c r="E31" s="34"/>
      <c r="F31" s="34"/>
      <c r="G31" s="34"/>
    </row>
    <row r="32" customFormat="false" ht="12.75" hidden="false" customHeight="true" outlineLevel="0" collapsed="false">
      <c r="A32" s="34" t="s">
        <v>21</v>
      </c>
      <c r="B32" s="34"/>
      <c r="C32" s="34"/>
      <c r="D32" s="34"/>
      <c r="E32" s="34"/>
      <c r="F32" s="34"/>
      <c r="G32" s="34"/>
    </row>
    <row r="33" customFormat="false" ht="29.25" hidden="false" customHeight="true" outlineLevel="0" collapsed="false">
      <c r="A33" s="34" t="s">
        <v>22</v>
      </c>
      <c r="B33" s="34"/>
      <c r="C33" s="34"/>
      <c r="D33" s="34"/>
      <c r="E33" s="34"/>
      <c r="F33" s="34"/>
      <c r="G33" s="34"/>
    </row>
    <row r="35" customFormat="false" ht="12.75" hidden="false" customHeight="false" outlineLevel="0" collapsed="false">
      <c r="G35" s="35"/>
    </row>
    <row r="36" customFormat="false" ht="12.75" hidden="false" customHeight="false" outlineLevel="0" collapsed="false">
      <c r="G36" s="35"/>
    </row>
  </sheetData>
  <sheetProtection sheet="true" password="f4b8" objects="true" scenarios="true" selectLockedCells="true" selectUnlockedCells="true"/>
  <mergeCells count="20">
    <mergeCell ref="A1:G1"/>
    <mergeCell ref="A2:G2"/>
    <mergeCell ref="A4:G4"/>
    <mergeCell ref="A7:E7"/>
    <mergeCell ref="A8:E8"/>
    <mergeCell ref="A9:E9"/>
    <mergeCell ref="A11:E11"/>
    <mergeCell ref="A12:E12"/>
    <mergeCell ref="A13:E13"/>
    <mergeCell ref="A15:G15"/>
    <mergeCell ref="A18:E18"/>
    <mergeCell ref="A19:E19"/>
    <mergeCell ref="A20:E20"/>
    <mergeCell ref="A22:G22"/>
    <mergeCell ref="A25:E25"/>
    <mergeCell ref="A26:E26"/>
    <mergeCell ref="A29:E29"/>
    <mergeCell ref="A31:G31"/>
    <mergeCell ref="A32:G32"/>
    <mergeCell ref="A33:G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F13" activeCellId="0" sqref="F1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4.43"/>
    <col collapsed="false" customWidth="true" hidden="false" outlineLevel="0" max="3" min="3" style="35" width="4.57"/>
    <col collapsed="false" customWidth="true" hidden="false" outlineLevel="0" max="4" min="4" style="1" width="60.42"/>
    <col collapsed="false" customWidth="true" hidden="false" outlineLevel="0" max="5" min="5" style="36" width="18"/>
    <col collapsed="false" customWidth="true" hidden="false" outlineLevel="0" max="6" min="6" style="1" width="19"/>
    <col collapsed="false" customWidth="false" hidden="false" outlineLevel="0" max="8" min="7" style="1" width="9.14"/>
    <col collapsed="false" customWidth="true" hidden="false" outlineLevel="0" max="9" min="9" style="1" width="10.42"/>
    <col collapsed="false" customWidth="true" hidden="false" outlineLevel="0" max="10" min="10" style="1" width="21.14"/>
    <col collapsed="false" customWidth="false" hidden="false" outlineLevel="0" max="1024" min="11" style="1" width="9.14"/>
  </cols>
  <sheetData>
    <row r="1" customFormat="false" ht="42" hidden="false" customHeight="true" outlineLevel="0" collapsed="false">
      <c r="A1" s="2" t="s">
        <v>23</v>
      </c>
      <c r="B1" s="2"/>
      <c r="C1" s="2"/>
      <c r="D1" s="2"/>
      <c r="E1" s="2"/>
      <c r="F1" s="2"/>
    </row>
    <row r="2" customFormat="false" ht="18" hidden="false" customHeight="true" outlineLevel="0" collapsed="false">
      <c r="A2" s="3"/>
      <c r="B2" s="3"/>
      <c r="C2" s="3"/>
      <c r="D2" s="3"/>
      <c r="E2" s="37"/>
      <c r="F2" s="3"/>
    </row>
    <row r="3" customFormat="false" ht="12.75" hidden="false" customHeight="true" outlineLevel="0" collapsed="false">
      <c r="A3" s="2" t="s">
        <v>1</v>
      </c>
      <c r="B3" s="2"/>
      <c r="C3" s="2"/>
      <c r="D3" s="2"/>
      <c r="E3" s="2"/>
      <c r="F3" s="2"/>
    </row>
    <row r="4" customFormat="false" ht="12.75" hidden="false" customHeight="false" outlineLevel="0" collapsed="false">
      <c r="A4" s="3"/>
      <c r="B4" s="3"/>
      <c r="C4" s="3"/>
      <c r="D4" s="3"/>
      <c r="E4" s="37"/>
      <c r="F4" s="38"/>
    </row>
    <row r="5" customFormat="false" ht="18" hidden="false" customHeight="true" outlineLevel="0" collapsed="false">
      <c r="A5" s="2" t="s">
        <v>24</v>
      </c>
      <c r="B5" s="2"/>
      <c r="C5" s="2"/>
      <c r="D5" s="2"/>
      <c r="E5" s="2"/>
      <c r="F5" s="2"/>
    </row>
    <row r="6" customFormat="false" ht="12.75" hidden="false" customHeight="false" outlineLevel="0" collapsed="false">
      <c r="A6" s="3"/>
      <c r="B6" s="3"/>
      <c r="C6" s="3"/>
      <c r="D6" s="3"/>
      <c r="E6" s="37"/>
      <c r="F6" s="38"/>
    </row>
    <row r="7" customFormat="false" ht="12.75" hidden="false" customHeight="true" outlineLevel="0" collapsed="false">
      <c r="A7" s="2" t="s">
        <v>6</v>
      </c>
      <c r="B7" s="2"/>
      <c r="C7" s="2"/>
      <c r="D7" s="2"/>
      <c r="E7" s="2"/>
      <c r="F7" s="2"/>
    </row>
    <row r="8" customFormat="false" ht="12.75" hidden="false" customHeight="false" outlineLevel="0" collapsed="false">
      <c r="A8" s="3"/>
      <c r="B8" s="3"/>
      <c r="C8" s="3"/>
      <c r="D8" s="3"/>
      <c r="E8" s="37"/>
      <c r="F8" s="38"/>
    </row>
    <row r="9" customFormat="false" ht="38.25" hidden="false" customHeight="false" outlineLevel="0" collapsed="false">
      <c r="A9" s="39"/>
      <c r="B9" s="40"/>
      <c r="C9" s="40"/>
      <c r="D9" s="40" t="s">
        <v>25</v>
      </c>
      <c r="E9" s="41" t="s">
        <v>3</v>
      </c>
      <c r="F9" s="39" t="s">
        <v>26</v>
      </c>
    </row>
    <row r="10" customFormat="false" ht="15.75" hidden="false" customHeight="true" outlineLevel="0" collapsed="false">
      <c r="A10" s="42" t="n">
        <v>6</v>
      </c>
      <c r="B10" s="42"/>
      <c r="C10" s="43"/>
      <c r="D10" s="42" t="s">
        <v>27</v>
      </c>
      <c r="E10" s="44" t="n">
        <f aca="false">E11+E13+E16+E22</f>
        <v>1984568.93</v>
      </c>
      <c r="F10" s="44" t="n">
        <f aca="false">F11+F13+F16+F22+F19</f>
        <v>2319470.12</v>
      </c>
    </row>
    <row r="11" customFormat="false" ht="14.25" hidden="false" customHeight="true" outlineLevel="0" collapsed="false">
      <c r="A11" s="42"/>
      <c r="B11" s="42" t="n">
        <v>64</v>
      </c>
      <c r="C11" s="43"/>
      <c r="D11" s="42" t="s">
        <v>28</v>
      </c>
      <c r="E11" s="44" t="n">
        <f aca="false">SUM(E12)</f>
        <v>1</v>
      </c>
      <c r="F11" s="44" t="n">
        <v>0</v>
      </c>
    </row>
    <row r="12" customFormat="false" ht="12.75" hidden="false" customHeight="false" outlineLevel="0" collapsed="false">
      <c r="A12" s="45"/>
      <c r="B12" s="46" t="n">
        <v>641</v>
      </c>
      <c r="C12" s="47"/>
      <c r="D12" s="42" t="s">
        <v>28</v>
      </c>
      <c r="E12" s="44" t="n">
        <v>1</v>
      </c>
      <c r="F12" s="44" t="n">
        <v>0</v>
      </c>
    </row>
    <row r="13" customFormat="false" ht="21" hidden="false" customHeight="true" outlineLevel="0" collapsed="false">
      <c r="A13" s="45"/>
      <c r="B13" s="46" t="n">
        <v>65</v>
      </c>
      <c r="C13" s="48"/>
      <c r="D13" s="49" t="s">
        <v>29</v>
      </c>
      <c r="E13" s="44" t="n">
        <f aca="false">SUM(E14)</f>
        <v>1220496.01</v>
      </c>
      <c r="F13" s="44" t="n">
        <f aca="false">SUM(F14)</f>
        <v>1543988.82</v>
      </c>
    </row>
    <row r="14" customFormat="false" ht="12.75" hidden="false" customHeight="false" outlineLevel="0" collapsed="false">
      <c r="A14" s="45"/>
      <c r="B14" s="46" t="n">
        <v>652</v>
      </c>
      <c r="C14" s="48"/>
      <c r="D14" s="49" t="s">
        <v>30</v>
      </c>
      <c r="E14" s="44" t="n">
        <v>1220496.01</v>
      </c>
      <c r="F14" s="44" t="n">
        <f aca="false">SUM(F15)</f>
        <v>1543988.82</v>
      </c>
    </row>
    <row r="15" customFormat="false" ht="12.75" hidden="false" customHeight="false" outlineLevel="0" collapsed="false">
      <c r="A15" s="50"/>
      <c r="B15" s="50"/>
      <c r="C15" s="51" t="s">
        <v>31</v>
      </c>
      <c r="D15" s="52" t="s">
        <v>32</v>
      </c>
      <c r="E15" s="53" t="n">
        <f aca="false">SUM(E14)</f>
        <v>1220496.01</v>
      </c>
      <c r="F15" s="53" t="n">
        <v>1543988.82</v>
      </c>
    </row>
    <row r="16" customFormat="false" ht="27.75" hidden="false" customHeight="true" outlineLevel="0" collapsed="false">
      <c r="A16" s="45"/>
      <c r="B16" s="46" t="n">
        <v>66</v>
      </c>
      <c r="C16" s="48"/>
      <c r="D16" s="49" t="s">
        <v>33</v>
      </c>
      <c r="E16" s="44" t="n">
        <f aca="false">E17+E19</f>
        <v>62821.3</v>
      </c>
      <c r="F16" s="44" t="n">
        <f aca="false">SUM(F17)</f>
        <v>52321.3</v>
      </c>
      <c r="J16" s="17"/>
    </row>
    <row r="17" customFormat="false" ht="12.75" hidden="false" customHeight="false" outlineLevel="0" collapsed="false">
      <c r="A17" s="45"/>
      <c r="B17" s="46" t="n">
        <v>661</v>
      </c>
      <c r="C17" s="47"/>
      <c r="D17" s="49" t="s">
        <v>34</v>
      </c>
      <c r="E17" s="44" t="n">
        <v>52321.3</v>
      </c>
      <c r="F17" s="54" t="n">
        <v>52321.3</v>
      </c>
    </row>
    <row r="18" customFormat="false" ht="15.75" hidden="false" customHeight="true" outlineLevel="0" collapsed="false">
      <c r="A18" s="50"/>
      <c r="B18" s="50"/>
      <c r="C18" s="51" t="s">
        <v>35</v>
      </c>
      <c r="D18" s="52" t="s">
        <v>36</v>
      </c>
      <c r="E18" s="53" t="n">
        <f aca="false">SUM(E17)</f>
        <v>52321.3</v>
      </c>
      <c r="F18" s="53" t="n">
        <v>52321.3</v>
      </c>
      <c r="I18" s="17"/>
      <c r="K18" s="17"/>
    </row>
    <row r="19" customFormat="false" ht="19.5" hidden="false" customHeight="true" outlineLevel="0" collapsed="false">
      <c r="A19" s="45"/>
      <c r="B19" s="46" t="n">
        <v>663</v>
      </c>
      <c r="C19" s="47"/>
      <c r="D19" s="49" t="s">
        <v>37</v>
      </c>
      <c r="E19" s="44" t="n">
        <v>10500</v>
      </c>
      <c r="F19" s="44" t="n">
        <f aca="false">SUM(F20:F21)</f>
        <v>10500</v>
      </c>
      <c r="I19" s="17"/>
      <c r="K19" s="17"/>
    </row>
    <row r="20" customFormat="false" ht="15.75" hidden="false" customHeight="true" outlineLevel="0" collapsed="false">
      <c r="A20" s="50"/>
      <c r="B20" s="55"/>
      <c r="C20" s="51" t="s">
        <v>38</v>
      </c>
      <c r="D20" s="52" t="s">
        <v>39</v>
      </c>
      <c r="E20" s="53" t="n">
        <f aca="false">SUM(E19)</f>
        <v>10500</v>
      </c>
      <c r="F20" s="53" t="n">
        <v>0</v>
      </c>
      <c r="I20" s="17"/>
      <c r="K20" s="17"/>
    </row>
    <row r="21" customFormat="false" ht="15.75" hidden="false" customHeight="true" outlineLevel="0" collapsed="false">
      <c r="A21" s="50"/>
      <c r="B21" s="55"/>
      <c r="C21" s="56" t="s">
        <v>40</v>
      </c>
      <c r="D21" s="52" t="s">
        <v>41</v>
      </c>
      <c r="E21" s="53" t="n">
        <v>0</v>
      </c>
      <c r="F21" s="53" t="n">
        <v>10500</v>
      </c>
      <c r="I21" s="17"/>
      <c r="K21" s="17"/>
    </row>
    <row r="22" customFormat="false" ht="25.5" hidden="false" customHeight="true" outlineLevel="0" collapsed="false">
      <c r="A22" s="45"/>
      <c r="B22" s="46" t="n">
        <v>67</v>
      </c>
      <c r="C22" s="48"/>
      <c r="D22" s="42" t="s">
        <v>42</v>
      </c>
      <c r="E22" s="44" t="n">
        <f aca="false">SUM(E23)</f>
        <v>701250.62</v>
      </c>
      <c r="F22" s="44" t="n">
        <f aca="false">SUM(F23)</f>
        <v>712660</v>
      </c>
      <c r="I22" s="17"/>
      <c r="K22" s="17"/>
    </row>
    <row r="23" customFormat="false" ht="25.5" hidden="false" customHeight="false" outlineLevel="0" collapsed="false">
      <c r="A23" s="45"/>
      <c r="B23" s="46" t="n">
        <v>671</v>
      </c>
      <c r="C23" s="48"/>
      <c r="D23" s="42" t="s">
        <v>43</v>
      </c>
      <c r="E23" s="44" t="n">
        <f aca="false">SUM(E24:E25)</f>
        <v>701250.62</v>
      </c>
      <c r="F23" s="44" t="n">
        <f aca="false">SUM(F24:F25)</f>
        <v>712660</v>
      </c>
      <c r="I23" s="17"/>
      <c r="K23" s="17"/>
    </row>
    <row r="24" customFormat="false" ht="12.75" hidden="false" customHeight="false" outlineLevel="0" collapsed="false">
      <c r="A24" s="50"/>
      <c r="B24" s="55"/>
      <c r="C24" s="51" t="s">
        <v>44</v>
      </c>
      <c r="D24" s="52" t="s">
        <v>45</v>
      </c>
      <c r="E24" s="53" t="n">
        <v>8892</v>
      </c>
      <c r="F24" s="53" t="n">
        <v>8892</v>
      </c>
      <c r="G24" s="57"/>
      <c r="K24" s="17"/>
    </row>
    <row r="25" customFormat="false" ht="12.75" hidden="false" customHeight="false" outlineLevel="0" collapsed="false">
      <c r="A25" s="50"/>
      <c r="B25" s="55"/>
      <c r="C25" s="51" t="s">
        <v>46</v>
      </c>
      <c r="D25" s="52" t="s">
        <v>47</v>
      </c>
      <c r="E25" s="53" t="n">
        <v>692358.62</v>
      </c>
      <c r="F25" s="53" t="n">
        <v>703768</v>
      </c>
      <c r="G25" s="57"/>
      <c r="K25" s="17"/>
    </row>
    <row r="26" customFormat="false" ht="12.75" hidden="false" customHeight="false" outlineLevel="0" collapsed="false">
      <c r="A26" s="42" t="n">
        <v>9</v>
      </c>
      <c r="B26" s="42" t="n">
        <v>91</v>
      </c>
      <c r="C26" s="48"/>
      <c r="D26" s="58" t="s">
        <v>48</v>
      </c>
      <c r="E26" s="44"/>
      <c r="F26" s="44" t="n">
        <f aca="false">SUM(F27:F27)</f>
        <v>23492</v>
      </c>
      <c r="G26" s="57"/>
    </row>
    <row r="27" customFormat="false" ht="12.75" hidden="false" customHeight="false" outlineLevel="0" collapsed="false">
      <c r="A27" s="59"/>
      <c r="B27" s="59"/>
      <c r="C27" s="47" t="n">
        <v>94</v>
      </c>
      <c r="D27" s="60" t="s">
        <v>49</v>
      </c>
      <c r="E27" s="54"/>
      <c r="F27" s="54" t="n">
        <v>23492</v>
      </c>
      <c r="G27" s="57"/>
    </row>
    <row r="28" customFormat="false" ht="12.75" hidden="false" customHeight="false" outlineLevel="0" collapsed="false">
      <c r="A28" s="61"/>
      <c r="B28" s="61"/>
      <c r="C28" s="62"/>
      <c r="D28" s="63" t="s">
        <v>50</v>
      </c>
      <c r="E28" s="44" t="n">
        <f aca="false">SUM(E10)</f>
        <v>1984568.93</v>
      </c>
      <c r="F28" s="44" t="n">
        <f aca="false">SUM(F10)</f>
        <v>2319470.12</v>
      </c>
      <c r="G28" s="57"/>
    </row>
    <row r="29" customFormat="false" ht="12.75" hidden="false" customHeight="false" outlineLevel="0" collapsed="false">
      <c r="A29" s="24"/>
      <c r="B29" s="24"/>
      <c r="C29" s="64"/>
      <c r="D29" s="65"/>
      <c r="E29" s="66"/>
      <c r="F29" s="66"/>
    </row>
    <row r="30" customFormat="false" ht="12.75" hidden="false" customHeight="false" outlineLevel="0" collapsed="false">
      <c r="A30" s="24"/>
      <c r="B30" s="24" t="s">
        <v>51</v>
      </c>
      <c r="C30" s="64"/>
      <c r="D30" s="65"/>
      <c r="E30" s="66"/>
      <c r="F30" s="66"/>
    </row>
    <row r="31" customFormat="false" ht="12.75" hidden="false" customHeight="false" outlineLevel="0" collapsed="false">
      <c r="A31" s="24"/>
      <c r="B31" s="24" t="s">
        <v>52</v>
      </c>
      <c r="C31" s="64"/>
      <c r="D31" s="65"/>
      <c r="E31" s="66"/>
      <c r="F31" s="66"/>
    </row>
    <row r="32" customFormat="false" ht="12.75" hidden="false" customHeight="false" outlineLevel="0" collapsed="false">
      <c r="B32" s="1" t="s">
        <v>53</v>
      </c>
      <c r="D32" s="67"/>
      <c r="E32" s="68"/>
      <c r="F32" s="69"/>
    </row>
    <row r="33" customFormat="false" ht="12.75" hidden="false" customHeight="true" outlineLevel="0" collapsed="false">
      <c r="A33" s="2" t="s">
        <v>54</v>
      </c>
      <c r="B33" s="2"/>
      <c r="C33" s="2"/>
      <c r="D33" s="2"/>
      <c r="E33" s="2"/>
      <c r="F33" s="2"/>
      <c r="K33" s="17"/>
    </row>
    <row r="34" customFormat="false" ht="12.75" hidden="false" customHeight="false" outlineLevel="0" collapsed="false">
      <c r="A34" s="3"/>
      <c r="B34" s="3"/>
      <c r="C34" s="3"/>
      <c r="D34" s="3"/>
      <c r="E34" s="37"/>
      <c r="F34" s="38"/>
    </row>
    <row r="35" customFormat="false" ht="44.25" hidden="false" customHeight="true" outlineLevel="0" collapsed="false">
      <c r="A35" s="39"/>
      <c r="B35" s="40"/>
      <c r="C35" s="40"/>
      <c r="D35" s="40" t="s">
        <v>55</v>
      </c>
      <c r="E35" s="41" t="s">
        <v>3</v>
      </c>
      <c r="F35" s="39" t="s">
        <v>26</v>
      </c>
    </row>
    <row r="36" customFormat="false" ht="18.75" hidden="false" customHeight="true" outlineLevel="0" collapsed="false">
      <c r="A36" s="58" t="n">
        <v>3</v>
      </c>
      <c r="B36" s="58"/>
      <c r="C36" s="58"/>
      <c r="D36" s="58" t="s">
        <v>56</v>
      </c>
      <c r="E36" s="70" t="n">
        <f aca="false">E39+E43+E45+E49+E51+E54+E55</f>
        <v>1984568.93</v>
      </c>
      <c r="F36" s="70" t="n">
        <f aca="false">F39+F43+F45+F49+F51+F52</f>
        <v>2319470.12</v>
      </c>
      <c r="I36" s="71"/>
    </row>
    <row r="37" customFormat="false" ht="12.75" hidden="false" customHeight="false" outlineLevel="0" collapsed="false">
      <c r="A37" s="42"/>
      <c r="B37" s="42" t="n">
        <v>31</v>
      </c>
      <c r="C37" s="43"/>
      <c r="D37" s="58" t="s">
        <v>57</v>
      </c>
      <c r="E37" s="44" t="n">
        <v>0</v>
      </c>
      <c r="F37" s="44" t="n">
        <v>0</v>
      </c>
    </row>
    <row r="38" customFormat="false" ht="12.75" hidden="false" customHeight="false" outlineLevel="0" collapsed="false">
      <c r="A38" s="45"/>
      <c r="B38" s="46" t="n">
        <v>32</v>
      </c>
      <c r="C38" s="48"/>
      <c r="D38" s="72" t="s">
        <v>58</v>
      </c>
      <c r="E38" s="44" t="n">
        <v>8892</v>
      </c>
      <c r="F38" s="44" t="n">
        <v>8892</v>
      </c>
      <c r="I38" s="17"/>
      <c r="J38" s="17"/>
      <c r="M38" s="17"/>
    </row>
    <row r="39" customFormat="false" ht="16.5" hidden="false" customHeight="true" outlineLevel="0" collapsed="false">
      <c r="A39" s="45"/>
      <c r="B39" s="73"/>
      <c r="C39" s="51" t="s">
        <v>44</v>
      </c>
      <c r="D39" s="74" t="s">
        <v>59</v>
      </c>
      <c r="E39" s="53" t="n">
        <f aca="false">SUM(E38)</f>
        <v>8892</v>
      </c>
      <c r="F39" s="53" t="n">
        <f aca="false">SUM(F38)</f>
        <v>8892</v>
      </c>
      <c r="I39" s="36"/>
    </row>
    <row r="40" customFormat="false" ht="12.75" hidden="false" customHeight="false" outlineLevel="0" collapsed="false">
      <c r="A40" s="45"/>
      <c r="B40" s="46" t="n">
        <v>31</v>
      </c>
      <c r="C40" s="47"/>
      <c r="D40" s="75" t="s">
        <v>60</v>
      </c>
      <c r="E40" s="54" t="n">
        <v>104808</v>
      </c>
      <c r="F40" s="54" t="n">
        <v>104808</v>
      </c>
      <c r="J40" s="17"/>
      <c r="K40" s="17"/>
    </row>
    <row r="41" customFormat="false" ht="12.75" hidden="false" customHeight="false" outlineLevel="0" collapsed="false">
      <c r="A41" s="45"/>
      <c r="B41" s="46"/>
      <c r="C41" s="47"/>
      <c r="D41" s="75" t="s">
        <v>61</v>
      </c>
      <c r="E41" s="54" t="n">
        <v>527825.12</v>
      </c>
      <c r="F41" s="54" t="n">
        <v>539235.01</v>
      </c>
      <c r="J41" s="17"/>
      <c r="K41" s="17"/>
    </row>
    <row r="42" customFormat="false" ht="12.75" hidden="false" customHeight="false" outlineLevel="0" collapsed="false">
      <c r="A42" s="45"/>
      <c r="B42" s="46" t="n">
        <v>32</v>
      </c>
      <c r="C42" s="47"/>
      <c r="D42" s="75" t="s">
        <v>58</v>
      </c>
      <c r="E42" s="54" t="n">
        <v>19908.5</v>
      </c>
      <c r="F42" s="54" t="n">
        <v>19908</v>
      </c>
      <c r="J42" s="36"/>
    </row>
    <row r="43" customFormat="false" ht="12.75" hidden="false" customHeight="false" outlineLevel="0" collapsed="false">
      <c r="A43" s="45"/>
      <c r="B43" s="45"/>
      <c r="C43" s="51" t="s">
        <v>46</v>
      </c>
      <c r="D43" s="76" t="s">
        <v>59</v>
      </c>
      <c r="E43" s="53" t="n">
        <f aca="false">SUM(E40:E42)</f>
        <v>652541.62</v>
      </c>
      <c r="F43" s="53" t="n">
        <f aca="false">SUM(F40:F42)</f>
        <v>663951.01</v>
      </c>
      <c r="J43" s="36"/>
    </row>
    <row r="44" customFormat="false" ht="12.75" hidden="false" customHeight="false" outlineLevel="0" collapsed="false">
      <c r="A44" s="45"/>
      <c r="B44" s="46" t="n">
        <v>32</v>
      </c>
      <c r="C44" s="48"/>
      <c r="D44" s="75" t="s">
        <v>58</v>
      </c>
      <c r="E44" s="44" t="n">
        <v>0</v>
      </c>
      <c r="F44" s="44" t="n">
        <f aca="false">SUM(F45)</f>
        <v>0</v>
      </c>
    </row>
    <row r="45" customFormat="false" ht="12.75" hidden="false" customHeight="false" outlineLevel="0" collapsed="false">
      <c r="A45" s="45"/>
      <c r="B45" s="46"/>
      <c r="C45" s="51" t="s">
        <v>35</v>
      </c>
      <c r="D45" s="76" t="s">
        <v>36</v>
      </c>
      <c r="E45" s="53" t="n">
        <v>0</v>
      </c>
      <c r="F45" s="53" t="n">
        <v>0</v>
      </c>
      <c r="M45" s="17"/>
    </row>
    <row r="46" customFormat="false" ht="12.75" hidden="false" customHeight="false" outlineLevel="0" collapsed="false">
      <c r="A46" s="45"/>
      <c r="B46" s="46" t="n">
        <v>31</v>
      </c>
      <c r="C46" s="48"/>
      <c r="D46" s="75" t="s">
        <v>62</v>
      </c>
      <c r="E46" s="44" t="n">
        <v>622258</v>
      </c>
      <c r="F46" s="44" t="n">
        <v>922258</v>
      </c>
      <c r="J46" s="17"/>
      <c r="L46" s="17"/>
    </row>
    <row r="47" customFormat="false" ht="12.75" hidden="false" customHeight="false" outlineLevel="0" collapsed="false">
      <c r="A47" s="45"/>
      <c r="B47" s="46" t="n">
        <v>32</v>
      </c>
      <c r="C47" s="48"/>
      <c r="D47" s="75" t="s">
        <v>58</v>
      </c>
      <c r="E47" s="44" t="n">
        <v>595829.01</v>
      </c>
      <c r="F47" s="44" t="n">
        <v>605829</v>
      </c>
      <c r="J47" s="17"/>
      <c r="L47" s="17"/>
    </row>
    <row r="48" customFormat="false" ht="12.75" hidden="false" customHeight="false" outlineLevel="0" collapsed="false">
      <c r="A48" s="45"/>
      <c r="B48" s="46" t="n">
        <v>34</v>
      </c>
      <c r="C48" s="48"/>
      <c r="D48" s="75" t="s">
        <v>63</v>
      </c>
      <c r="E48" s="44" t="n">
        <v>2410</v>
      </c>
      <c r="F48" s="44" t="n">
        <v>2410</v>
      </c>
      <c r="J48" s="17"/>
      <c r="L48" s="17"/>
    </row>
    <row r="49" customFormat="false" ht="12.75" hidden="false" customHeight="false" outlineLevel="0" collapsed="false">
      <c r="A49" s="45"/>
      <c r="B49" s="46"/>
      <c r="C49" s="51" t="s">
        <v>31</v>
      </c>
      <c r="D49" s="76" t="s">
        <v>32</v>
      </c>
      <c r="E49" s="53" t="n">
        <f aca="false">SUM(E46:E48)</f>
        <v>1220497.01</v>
      </c>
      <c r="F49" s="53" t="n">
        <f aca="false">SUM(F46:F48)</f>
        <v>1530497</v>
      </c>
    </row>
    <row r="50" customFormat="false" ht="12.75" hidden="false" customHeight="false" outlineLevel="0" collapsed="false">
      <c r="A50" s="45"/>
      <c r="B50" s="46" t="n">
        <v>32</v>
      </c>
      <c r="C50" s="47"/>
      <c r="D50" s="75" t="s">
        <v>58</v>
      </c>
      <c r="E50" s="44" t="n">
        <v>10500</v>
      </c>
      <c r="F50" s="44" t="n">
        <v>0</v>
      </c>
    </row>
    <row r="51" customFormat="false" ht="12.75" hidden="false" customHeight="false" outlineLevel="0" collapsed="false">
      <c r="A51" s="45"/>
      <c r="B51" s="46"/>
      <c r="C51" s="51" t="s">
        <v>38</v>
      </c>
      <c r="D51" s="76" t="s">
        <v>64</v>
      </c>
      <c r="E51" s="53" t="n">
        <f aca="false">SUM(E50)</f>
        <v>10500</v>
      </c>
      <c r="F51" s="53" t="n">
        <v>0</v>
      </c>
    </row>
    <row r="52" customFormat="false" ht="12.75" hidden="false" customHeight="false" outlineLevel="0" collapsed="false">
      <c r="A52" s="46" t="n">
        <v>4</v>
      </c>
      <c r="B52" s="46"/>
      <c r="C52" s="77"/>
      <c r="D52" s="58" t="s">
        <v>65</v>
      </c>
      <c r="E52" s="44" t="n">
        <f aca="false">SUM(E53+E58)</f>
        <v>92138.3</v>
      </c>
      <c r="F52" s="44" t="n">
        <f aca="false">SUM(F53,F58)</f>
        <v>116130.11</v>
      </c>
      <c r="M52" s="17"/>
    </row>
    <row r="53" customFormat="false" ht="19.5" hidden="false" customHeight="true" outlineLevel="0" collapsed="false">
      <c r="A53" s="59"/>
      <c r="B53" s="42" t="n">
        <v>42</v>
      </c>
      <c r="C53" s="43"/>
      <c r="D53" s="58" t="s">
        <v>66</v>
      </c>
      <c r="E53" s="44" t="n">
        <f aca="false">SUM(E54:E55)</f>
        <v>92138.3</v>
      </c>
      <c r="F53" s="44" t="n">
        <f aca="false">SUM(F54:F57)</f>
        <v>116130.11</v>
      </c>
      <c r="I53" s="17"/>
    </row>
    <row r="54" customFormat="false" ht="12.75" hidden="false" customHeight="false" outlineLevel="0" collapsed="false">
      <c r="A54" s="59"/>
      <c r="B54" s="59"/>
      <c r="C54" s="78" t="s">
        <v>46</v>
      </c>
      <c r="D54" s="74" t="s">
        <v>67</v>
      </c>
      <c r="E54" s="53" t="n">
        <v>39817</v>
      </c>
      <c r="F54" s="53" t="n">
        <v>39817</v>
      </c>
      <c r="I54" s="17"/>
    </row>
    <row r="55" customFormat="false" ht="12.75" hidden="false" customHeight="false" outlineLevel="0" collapsed="false">
      <c r="A55" s="59"/>
      <c r="B55" s="59"/>
      <c r="C55" s="78" t="s">
        <v>35</v>
      </c>
      <c r="D55" s="74" t="s">
        <v>36</v>
      </c>
      <c r="E55" s="53" t="n">
        <v>52321.3</v>
      </c>
      <c r="F55" s="53" t="n">
        <v>52321.3</v>
      </c>
      <c r="I55" s="17"/>
    </row>
    <row r="56" customFormat="false" ht="12.75" hidden="false" customHeight="false" outlineLevel="0" collapsed="false">
      <c r="A56" s="59"/>
      <c r="B56" s="59"/>
      <c r="C56" s="78" t="s">
        <v>31</v>
      </c>
      <c r="D56" s="74" t="s">
        <v>32</v>
      </c>
      <c r="E56" s="53" t="n">
        <v>0</v>
      </c>
      <c r="F56" s="53" t="n">
        <v>13491.81</v>
      </c>
      <c r="I56" s="17"/>
    </row>
    <row r="57" customFormat="false" ht="12.75" hidden="false" customHeight="false" outlineLevel="0" collapsed="false">
      <c r="A57" s="59"/>
      <c r="B57" s="59"/>
      <c r="C57" s="78" t="s">
        <v>68</v>
      </c>
      <c r="D57" s="74" t="s">
        <v>69</v>
      </c>
      <c r="E57" s="53" t="n">
        <v>0</v>
      </c>
      <c r="F57" s="53" t="n">
        <v>10500</v>
      </c>
      <c r="I57" s="17"/>
    </row>
    <row r="58" customFormat="false" ht="17.25" hidden="false" customHeight="true" outlineLevel="0" collapsed="false">
      <c r="A58" s="59"/>
      <c r="B58" s="42" t="n">
        <v>42</v>
      </c>
      <c r="C58" s="48"/>
      <c r="D58" s="79" t="s">
        <v>70</v>
      </c>
      <c r="E58" s="44" t="n">
        <v>0</v>
      </c>
      <c r="F58" s="44" t="n">
        <v>0</v>
      </c>
      <c r="M58" s="17"/>
    </row>
    <row r="59" customFormat="false" ht="12.75" hidden="false" customHeight="false" outlineLevel="0" collapsed="false">
      <c r="A59" s="59"/>
      <c r="B59" s="42"/>
      <c r="C59" s="80" t="s">
        <v>31</v>
      </c>
      <c r="D59" s="81" t="s">
        <v>71</v>
      </c>
      <c r="E59" s="53" t="n">
        <v>0</v>
      </c>
      <c r="F59" s="53" t="n">
        <v>0</v>
      </c>
    </row>
    <row r="60" customFormat="false" ht="12.75" hidden="false" customHeight="false" outlineLevel="0" collapsed="false">
      <c r="A60" s="82"/>
      <c r="B60" s="83"/>
      <c r="C60" s="84"/>
      <c r="D60" s="83" t="s">
        <v>50</v>
      </c>
      <c r="E60" s="44" t="n">
        <f aca="false">SUM(E36)</f>
        <v>1984568.93</v>
      </c>
      <c r="F60" s="44" t="n">
        <f aca="false">SUM(F36)</f>
        <v>2319470.12</v>
      </c>
      <c r="I60" s="85"/>
      <c r="J60" s="86"/>
      <c r="K60" s="86"/>
      <c r="L60" s="86"/>
    </row>
  </sheetData>
  <sheetProtection sheet="true" password="f4b8" objects="true" scenarios="true" selectLockedCells="true" selectUnlockedCells="true"/>
  <mergeCells count="7">
    <mergeCell ref="A1:F1"/>
    <mergeCell ref="A3:F3"/>
    <mergeCell ref="A5:F5"/>
    <mergeCell ref="A7:F7"/>
    <mergeCell ref="G24:G28"/>
    <mergeCell ref="A33:F33"/>
    <mergeCell ref="J60:L6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42.57"/>
    <col collapsed="false" customWidth="true" hidden="false" outlineLevel="0" max="2" min="2" style="0" width="59.14"/>
    <col collapsed="false" customWidth="true" hidden="false" outlineLevel="0" max="3" min="3" style="0" width="25.29"/>
  </cols>
  <sheetData>
    <row r="1" customFormat="false" ht="55.5" hidden="false" customHeight="true" outlineLevel="0" collapsed="false">
      <c r="A1" s="87" t="s">
        <v>72</v>
      </c>
      <c r="B1" s="87"/>
      <c r="C1" s="87"/>
    </row>
    <row r="2" customFormat="false" ht="18" hidden="false" customHeight="true" outlineLevel="0" collapsed="false">
      <c r="A2" s="88"/>
      <c r="B2" s="88"/>
      <c r="C2" s="88"/>
    </row>
    <row r="3" customFormat="false" ht="15.75" hidden="false" customHeight="true" outlineLevel="0" collapsed="false">
      <c r="A3" s="87" t="s">
        <v>1</v>
      </c>
      <c r="B3" s="87"/>
      <c r="C3" s="87"/>
    </row>
    <row r="4" customFormat="false" ht="18" hidden="false" customHeight="false" outlineLevel="0" collapsed="false">
      <c r="A4" s="88"/>
      <c r="B4" s="88"/>
      <c r="C4" s="38"/>
    </row>
    <row r="5" customFormat="false" ht="18" hidden="false" customHeight="true" outlineLevel="0" collapsed="false">
      <c r="A5" s="87" t="s">
        <v>24</v>
      </c>
      <c r="B5" s="87"/>
      <c r="C5" s="87"/>
    </row>
    <row r="6" customFormat="false" ht="18" hidden="false" customHeight="false" outlineLevel="0" collapsed="false">
      <c r="A6" s="88"/>
      <c r="B6" s="88"/>
      <c r="C6" s="38"/>
    </row>
    <row r="7" customFormat="false" ht="15.75" hidden="false" customHeight="true" outlineLevel="0" collapsed="false">
      <c r="A7" s="87" t="s">
        <v>73</v>
      </c>
      <c r="B7" s="87"/>
      <c r="C7" s="87"/>
    </row>
    <row r="8" customFormat="false" ht="18" hidden="false" customHeight="false" outlineLevel="0" collapsed="false">
      <c r="A8" s="88"/>
      <c r="B8" s="88"/>
      <c r="C8" s="38"/>
    </row>
    <row r="9" customFormat="false" ht="38.25" hidden="false" customHeight="false" outlineLevel="0" collapsed="false">
      <c r="A9" s="39" t="s">
        <v>74</v>
      </c>
      <c r="B9" s="39" t="s">
        <v>3</v>
      </c>
      <c r="C9" s="39" t="s">
        <v>75</v>
      </c>
      <c r="H9" s="89"/>
      <c r="I9" s="89"/>
      <c r="J9" s="89"/>
    </row>
    <row r="10" customFormat="false" ht="15.75" hidden="false" customHeight="true" outlineLevel="0" collapsed="false">
      <c r="A10" s="42" t="s">
        <v>76</v>
      </c>
      <c r="B10" s="44" t="n">
        <f aca="false">SUM(B11)</f>
        <v>1984568.93</v>
      </c>
      <c r="C10" s="44" t="n">
        <f aca="false">SUM(C11)</f>
        <v>2319470.12</v>
      </c>
    </row>
    <row r="11" customFormat="false" ht="15.75" hidden="false" customHeight="true" outlineLevel="0" collapsed="false">
      <c r="A11" s="42" t="s">
        <v>77</v>
      </c>
      <c r="B11" s="44" t="n">
        <f aca="false">SUM(B12)</f>
        <v>1984568.93</v>
      </c>
      <c r="C11" s="44" t="n">
        <f aca="false">SUM(C12)</f>
        <v>2319470.12</v>
      </c>
    </row>
    <row r="12" customFormat="false" ht="15" hidden="false" customHeight="false" outlineLevel="0" collapsed="false">
      <c r="A12" s="90" t="s">
        <v>78</v>
      </c>
      <c r="B12" s="54" t="n">
        <v>1984568.93</v>
      </c>
      <c r="C12" s="44" t="n">
        <v>2319470.12</v>
      </c>
    </row>
    <row r="13" customFormat="false" ht="27.75" hidden="false" customHeight="true" outlineLevel="0" collapsed="false">
      <c r="A13" s="90" t="s">
        <v>79</v>
      </c>
      <c r="B13" s="91"/>
      <c r="C13" s="92"/>
    </row>
    <row r="14" customFormat="false" ht="15" hidden="false" customHeight="false" outlineLevel="0" collapsed="false">
      <c r="B14" s="93"/>
    </row>
  </sheetData>
  <sheetProtection sheet="true" password="f4b8" objects="true" scenarios="true" selectLockedCells="true" selectUnlockedCells="true"/>
  <mergeCells count="4">
    <mergeCell ref="A1:C1"/>
    <mergeCell ref="A3:C3"/>
    <mergeCell ref="A5:C5"/>
    <mergeCell ref="A7:C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8.42"/>
    <col collapsed="false" customWidth="true" hidden="false" outlineLevel="0" max="3" min="3" style="0" width="5.43"/>
    <col collapsed="false" customWidth="true" hidden="false" outlineLevel="0" max="9" min="4" style="0" width="25.29"/>
  </cols>
  <sheetData>
    <row r="1" customFormat="false" ht="42" hidden="false" customHeight="true" outlineLevel="0" collapsed="false">
      <c r="A1" s="87" t="s">
        <v>80</v>
      </c>
      <c r="B1" s="87"/>
      <c r="C1" s="87"/>
      <c r="D1" s="87"/>
      <c r="E1" s="87"/>
      <c r="F1" s="87"/>
      <c r="G1" s="87"/>
      <c r="H1" s="87"/>
      <c r="I1" s="87"/>
    </row>
    <row r="2" customFormat="false" ht="18" hidden="false" customHeight="true" outlineLevel="0" collapsed="false">
      <c r="A2" s="88"/>
      <c r="B2" s="88"/>
      <c r="C2" s="88"/>
      <c r="D2" s="88"/>
      <c r="E2" s="88"/>
      <c r="F2" s="88"/>
      <c r="G2" s="88"/>
      <c r="H2" s="88"/>
      <c r="I2" s="88"/>
    </row>
    <row r="3" customFormat="false" ht="15.75" hidden="false" customHeight="true" outlineLevel="0" collapsed="false">
      <c r="A3" s="87" t="s">
        <v>1</v>
      </c>
      <c r="B3" s="87"/>
      <c r="C3" s="87"/>
      <c r="D3" s="87"/>
      <c r="E3" s="87"/>
      <c r="F3" s="87"/>
      <c r="G3" s="87"/>
      <c r="H3" s="87"/>
      <c r="I3" s="87"/>
    </row>
    <row r="4" customFormat="false" ht="18" hidden="false" customHeight="false" outlineLevel="0" collapsed="false">
      <c r="A4" s="88"/>
      <c r="B4" s="88"/>
      <c r="C4" s="88"/>
      <c r="D4" s="88"/>
      <c r="E4" s="88"/>
      <c r="F4" s="88"/>
      <c r="G4" s="88"/>
      <c r="H4" s="38"/>
      <c r="I4" s="38"/>
    </row>
    <row r="5" customFormat="false" ht="18" hidden="false" customHeight="true" outlineLevel="0" collapsed="false">
      <c r="A5" s="87" t="s">
        <v>81</v>
      </c>
      <c r="B5" s="87"/>
      <c r="C5" s="87"/>
      <c r="D5" s="87"/>
      <c r="E5" s="87"/>
      <c r="F5" s="87"/>
      <c r="G5" s="87"/>
      <c r="H5" s="87"/>
      <c r="I5" s="87"/>
    </row>
    <row r="6" customFormat="false" ht="18" hidden="false" customHeight="false" outlineLevel="0" collapsed="false">
      <c r="A6" s="88"/>
      <c r="B6" s="88"/>
      <c r="C6" s="88"/>
      <c r="D6" s="88"/>
      <c r="E6" s="88"/>
      <c r="F6" s="88"/>
      <c r="G6" s="88"/>
      <c r="H6" s="38"/>
      <c r="I6" s="38"/>
    </row>
    <row r="7" customFormat="false" ht="25.5" hidden="false" customHeight="false" outlineLevel="0" collapsed="false">
      <c r="A7" s="39" t="s">
        <v>82</v>
      </c>
      <c r="B7" s="40" t="s">
        <v>83</v>
      </c>
      <c r="C7" s="40" t="s">
        <v>84</v>
      </c>
      <c r="D7" s="40" t="s">
        <v>85</v>
      </c>
      <c r="E7" s="40" t="s">
        <v>86</v>
      </c>
      <c r="F7" s="39" t="s">
        <v>87</v>
      </c>
      <c r="G7" s="39" t="s">
        <v>88</v>
      </c>
      <c r="H7" s="39" t="s">
        <v>89</v>
      </c>
      <c r="I7" s="39" t="s">
        <v>90</v>
      </c>
    </row>
    <row r="8" customFormat="false" ht="25.5" hidden="false" customHeight="false" outlineLevel="0" collapsed="false">
      <c r="A8" s="42" t="n">
        <v>8</v>
      </c>
      <c r="B8" s="42"/>
      <c r="C8" s="42"/>
      <c r="D8" s="42" t="s">
        <v>91</v>
      </c>
      <c r="E8" s="92" t="n">
        <v>0</v>
      </c>
      <c r="F8" s="92" t="n">
        <v>0</v>
      </c>
      <c r="G8" s="92" t="n">
        <v>0</v>
      </c>
      <c r="H8" s="92" t="n">
        <v>0</v>
      </c>
      <c r="I8" s="92" t="n">
        <v>0</v>
      </c>
    </row>
    <row r="9" customFormat="false" ht="15" hidden="false" customHeight="false" outlineLevel="0" collapsed="false">
      <c r="A9" s="42"/>
      <c r="B9" s="59" t="n">
        <v>84</v>
      </c>
      <c r="C9" s="59"/>
      <c r="D9" s="59" t="s">
        <v>92</v>
      </c>
      <c r="E9" s="92" t="n">
        <v>0</v>
      </c>
      <c r="F9" s="92" t="n">
        <v>0</v>
      </c>
      <c r="G9" s="92" t="n">
        <v>0</v>
      </c>
      <c r="H9" s="92" t="n">
        <v>0</v>
      </c>
      <c r="I9" s="92" t="n">
        <v>0</v>
      </c>
    </row>
    <row r="10" customFormat="false" ht="25.5" hidden="false" customHeight="false" outlineLevel="0" collapsed="false">
      <c r="A10" s="45"/>
      <c r="B10" s="45"/>
      <c r="C10" s="94" t="n">
        <v>81</v>
      </c>
      <c r="D10" s="90" t="s">
        <v>93</v>
      </c>
      <c r="E10" s="92" t="n">
        <v>0</v>
      </c>
      <c r="F10" s="92" t="n">
        <v>0</v>
      </c>
      <c r="G10" s="92" t="n">
        <v>0</v>
      </c>
      <c r="H10" s="92" t="n">
        <v>0</v>
      </c>
      <c r="I10" s="92" t="n">
        <v>0</v>
      </c>
    </row>
    <row r="11" customFormat="false" ht="25.5" hidden="false" customHeight="false" outlineLevel="0" collapsed="false">
      <c r="A11" s="46" t="n">
        <v>5</v>
      </c>
      <c r="B11" s="46"/>
      <c r="C11" s="46"/>
      <c r="D11" s="58" t="s">
        <v>94</v>
      </c>
      <c r="E11" s="92" t="n">
        <v>0</v>
      </c>
      <c r="F11" s="92" t="n">
        <v>0</v>
      </c>
      <c r="G11" s="92" t="n">
        <v>0</v>
      </c>
      <c r="H11" s="92" t="n">
        <v>0</v>
      </c>
      <c r="I11" s="92" t="n">
        <v>0</v>
      </c>
    </row>
    <row r="12" customFormat="false" ht="25.5" hidden="false" customHeight="false" outlineLevel="0" collapsed="false">
      <c r="A12" s="59"/>
      <c r="B12" s="59" t="n">
        <v>54</v>
      </c>
      <c r="C12" s="59"/>
      <c r="D12" s="60" t="s">
        <v>95</v>
      </c>
      <c r="E12" s="92" t="n">
        <v>0</v>
      </c>
      <c r="F12" s="92" t="n">
        <v>0</v>
      </c>
      <c r="G12" s="92" t="n">
        <v>0</v>
      </c>
      <c r="H12" s="92" t="n">
        <v>0</v>
      </c>
      <c r="I12" s="92" t="n">
        <v>0</v>
      </c>
    </row>
    <row r="13" customFormat="false" ht="15" hidden="false" customHeight="false" outlineLevel="0" collapsed="false">
      <c r="A13" s="59"/>
      <c r="B13" s="59"/>
      <c r="C13" s="94" t="n">
        <v>11</v>
      </c>
      <c r="D13" s="94" t="s">
        <v>45</v>
      </c>
      <c r="E13" s="92" t="n">
        <v>0</v>
      </c>
      <c r="F13" s="92" t="n">
        <v>0</v>
      </c>
      <c r="G13" s="92" t="n">
        <v>0</v>
      </c>
      <c r="H13" s="92" t="n">
        <v>0</v>
      </c>
      <c r="I13" s="92" t="n">
        <v>0</v>
      </c>
    </row>
    <row r="14" customFormat="false" ht="15" hidden="false" customHeight="false" outlineLevel="0" collapsed="false">
      <c r="A14" s="59"/>
      <c r="B14" s="59"/>
      <c r="C14" s="94" t="n">
        <v>31</v>
      </c>
      <c r="D14" s="94" t="s">
        <v>36</v>
      </c>
      <c r="E14" s="92" t="n">
        <v>0</v>
      </c>
      <c r="F14" s="92" t="n">
        <v>0</v>
      </c>
      <c r="G14" s="92" t="n">
        <v>0</v>
      </c>
      <c r="H14" s="92" t="n">
        <v>0</v>
      </c>
      <c r="I14" s="92" t="n">
        <v>0</v>
      </c>
    </row>
  </sheetData>
  <sheetProtection sheet="true" password="f4b8" objects="true" scenarios="true" selectLockedCells="true" selectUnlockedCells="true"/>
  <mergeCells count="3">
    <mergeCell ref="A1:I1"/>
    <mergeCell ref="A3:I3"/>
    <mergeCell ref="A5:I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9.15625" defaultRowHeight="12.75" zeroHeight="false" outlineLevelRow="0" outlineLevelCol="0"/>
  <cols>
    <col collapsed="false" customWidth="true" hidden="false" outlineLevel="0" max="1" min="1" style="95" width="12.29"/>
    <col collapsed="false" customWidth="true" hidden="false" outlineLevel="0" max="2" min="2" style="95" width="12.57"/>
    <col collapsed="false" customWidth="true" hidden="false" outlineLevel="0" max="3" min="3" style="95" width="44.58"/>
    <col collapsed="false" customWidth="true" hidden="false" outlineLevel="0" max="4" min="4" style="95" width="13.57"/>
    <col collapsed="false" customWidth="true" hidden="false" outlineLevel="0" max="5" min="5" style="95" width="12.14"/>
    <col collapsed="false" customWidth="true" hidden="false" outlineLevel="0" max="6" min="6" style="95" width="2.71"/>
    <col collapsed="false" customWidth="true" hidden="false" outlineLevel="0" max="7" min="7" style="95" width="4.86"/>
    <col collapsed="false" customWidth="true" hidden="false" outlineLevel="0" max="8" min="8" style="95" width="0.57"/>
    <col collapsed="false" customWidth="true" hidden="false" outlineLevel="0" max="9" min="9" style="95" width="9.42"/>
    <col collapsed="false" customWidth="true" hidden="true" outlineLevel="0" max="11" min="10" style="95" width="11.52"/>
    <col collapsed="false" customWidth="false" hidden="false" outlineLevel="0" max="1024" min="12" style="95" width="9.14"/>
  </cols>
  <sheetData>
    <row r="1" customFormat="false" ht="12.75" hidden="false" customHeight="true" outlineLevel="0" collapsed="false">
      <c r="A1" s="96" t="s">
        <v>96</v>
      </c>
      <c r="B1" s="96"/>
      <c r="C1" s="96"/>
      <c r="I1" s="97"/>
      <c r="J1" s="97"/>
    </row>
    <row r="2" customFormat="false" ht="12.75" hidden="false" customHeight="true" outlineLevel="0" collapsed="false">
      <c r="A2" s="96" t="s">
        <v>97</v>
      </c>
      <c r="B2" s="96"/>
      <c r="C2" s="96"/>
      <c r="D2" s="96"/>
      <c r="E2" s="96"/>
    </row>
    <row r="3" customFormat="false" ht="12.75" hidden="false" customHeight="true" outlineLevel="0" collapsed="false">
      <c r="A3" s="96" t="s">
        <v>98</v>
      </c>
      <c r="B3" s="96"/>
      <c r="C3" s="96"/>
      <c r="D3" s="96"/>
      <c r="E3" s="96"/>
    </row>
    <row r="5" customFormat="false" ht="15" hidden="false" customHeight="true" outlineLevel="0" collapsed="false">
      <c r="A5" s="98" t="s">
        <v>99</v>
      </c>
      <c r="B5" s="98"/>
      <c r="C5" s="98"/>
      <c r="D5" s="98"/>
      <c r="E5" s="98"/>
      <c r="F5" s="98"/>
      <c r="G5" s="98"/>
      <c r="H5" s="98"/>
      <c r="I5" s="98"/>
      <c r="J5" s="98"/>
    </row>
    <row r="6" customFormat="false" ht="12.75" hidden="false" customHeight="true" outlineLevel="0" collapsed="false">
      <c r="A6" s="99" t="s">
        <v>100</v>
      </c>
      <c r="B6" s="99"/>
      <c r="C6" s="99"/>
      <c r="D6" s="99"/>
      <c r="E6" s="99"/>
      <c r="F6" s="99"/>
      <c r="G6" s="99"/>
      <c r="H6" s="99"/>
      <c r="I6" s="99"/>
      <c r="J6" s="99"/>
    </row>
    <row r="8" customFormat="false" ht="13.5" hidden="false" customHeight="true" outlineLevel="0" collapsed="false">
      <c r="A8" s="100" t="s">
        <v>101</v>
      </c>
      <c r="B8" s="100" t="s">
        <v>102</v>
      </c>
      <c r="C8" s="100" t="s">
        <v>103</v>
      </c>
      <c r="D8" s="100"/>
      <c r="E8" s="101" t="s">
        <v>104</v>
      </c>
      <c r="F8" s="101"/>
      <c r="G8" s="101" t="s">
        <v>105</v>
      </c>
      <c r="H8" s="101"/>
      <c r="I8" s="101"/>
    </row>
    <row r="9" customFormat="false" ht="12.75" hidden="false" customHeight="true" outlineLevel="0" collapsed="false">
      <c r="A9" s="102"/>
      <c r="B9" s="102"/>
      <c r="C9" s="103" t="s">
        <v>106</v>
      </c>
      <c r="D9" s="103"/>
      <c r="E9" s="104" t="n">
        <v>1984568.93</v>
      </c>
      <c r="F9" s="104"/>
      <c r="G9" s="104" t="n">
        <v>2319470.12</v>
      </c>
      <c r="H9" s="104"/>
      <c r="I9" s="104"/>
    </row>
    <row r="10" customFormat="false" ht="15.75" hidden="false" customHeight="true" outlineLevel="0" collapsed="false">
      <c r="A10" s="105" t="s">
        <v>107</v>
      </c>
      <c r="B10" s="105" t="s">
        <v>44</v>
      </c>
      <c r="C10" s="106" t="s">
        <v>108</v>
      </c>
      <c r="D10" s="106"/>
      <c r="E10" s="107" t="n">
        <v>8892</v>
      </c>
      <c r="F10" s="107"/>
      <c r="G10" s="107" t="n">
        <v>8892</v>
      </c>
      <c r="H10" s="107"/>
      <c r="I10" s="107"/>
    </row>
    <row r="11" customFormat="false" ht="26.25" hidden="false" customHeight="true" outlineLevel="0" collapsed="false">
      <c r="A11" s="105" t="s">
        <v>109</v>
      </c>
      <c r="B11" s="105" t="s">
        <v>110</v>
      </c>
      <c r="C11" s="106" t="s">
        <v>111</v>
      </c>
      <c r="D11" s="106"/>
      <c r="E11" s="107" t="n">
        <v>8892</v>
      </c>
      <c r="F11" s="107"/>
      <c r="G11" s="107" t="n">
        <v>8892</v>
      </c>
      <c r="H11" s="107"/>
      <c r="I11" s="107"/>
    </row>
    <row r="12" customFormat="false" ht="12.75" hidden="false" customHeight="true" outlineLevel="0" collapsed="false">
      <c r="A12" s="105" t="s">
        <v>112</v>
      </c>
      <c r="B12" s="105" t="s">
        <v>113</v>
      </c>
      <c r="C12" s="106" t="s">
        <v>114</v>
      </c>
      <c r="D12" s="106"/>
      <c r="E12" s="107" t="n">
        <v>8892</v>
      </c>
      <c r="F12" s="107"/>
      <c r="G12" s="107" t="n">
        <v>8892</v>
      </c>
      <c r="H12" s="107"/>
      <c r="I12" s="107"/>
    </row>
    <row r="13" customFormat="false" ht="25.5" hidden="false" customHeight="true" outlineLevel="0" collapsed="false">
      <c r="A13" s="105" t="s">
        <v>115</v>
      </c>
      <c r="B13" s="105" t="s">
        <v>116</v>
      </c>
      <c r="C13" s="106" t="s">
        <v>117</v>
      </c>
      <c r="D13" s="106"/>
      <c r="E13" s="107" t="n">
        <v>8892</v>
      </c>
      <c r="F13" s="107"/>
      <c r="G13" s="107" t="n">
        <v>8892</v>
      </c>
      <c r="H13" s="107"/>
      <c r="I13" s="107"/>
    </row>
    <row r="14" customFormat="false" ht="25.5" hidden="false" customHeight="true" outlineLevel="0" collapsed="false">
      <c r="A14" s="105" t="s">
        <v>118</v>
      </c>
      <c r="B14" s="105" t="s">
        <v>119</v>
      </c>
      <c r="C14" s="106" t="s">
        <v>120</v>
      </c>
      <c r="D14" s="106"/>
      <c r="E14" s="107" t="n">
        <v>8892</v>
      </c>
      <c r="F14" s="107"/>
      <c r="G14" s="107" t="n">
        <v>8892</v>
      </c>
      <c r="H14" s="107"/>
      <c r="I14" s="107"/>
    </row>
    <row r="15" customFormat="false" ht="12.75" hidden="false" customHeight="true" outlineLevel="0" collapsed="false">
      <c r="A15" s="105" t="s">
        <v>121</v>
      </c>
      <c r="B15" s="105" t="s">
        <v>122</v>
      </c>
      <c r="C15" s="106" t="s">
        <v>123</v>
      </c>
      <c r="D15" s="106"/>
      <c r="E15" s="107" t="n">
        <v>8892</v>
      </c>
      <c r="F15" s="107"/>
      <c r="G15" s="107" t="n">
        <v>8892</v>
      </c>
      <c r="H15" s="107"/>
      <c r="I15" s="107"/>
    </row>
    <row r="16" customFormat="false" ht="12.75" hidden="false" customHeight="true" outlineLevel="0" collapsed="false">
      <c r="A16" s="105" t="s">
        <v>124</v>
      </c>
      <c r="B16" s="105" t="s">
        <v>125</v>
      </c>
      <c r="C16" s="106" t="s">
        <v>126</v>
      </c>
      <c r="D16" s="106"/>
      <c r="E16" s="107" t="n">
        <v>8892</v>
      </c>
      <c r="F16" s="107"/>
      <c r="G16" s="107" t="n">
        <v>8892</v>
      </c>
      <c r="H16" s="107"/>
      <c r="I16" s="107"/>
    </row>
    <row r="17" customFormat="false" ht="12.75" hidden="false" customHeight="true" outlineLevel="0" collapsed="false">
      <c r="A17" s="105" t="s">
        <v>127</v>
      </c>
      <c r="B17" s="105" t="s">
        <v>128</v>
      </c>
      <c r="C17" s="106" t="s">
        <v>117</v>
      </c>
      <c r="D17" s="106"/>
      <c r="E17" s="107" t="n">
        <v>8892</v>
      </c>
      <c r="F17" s="107"/>
      <c r="G17" s="107" t="n">
        <v>8892</v>
      </c>
      <c r="H17" s="107"/>
      <c r="I17" s="107"/>
    </row>
    <row r="18" customFormat="false" ht="12.75" hidden="false" customHeight="true" outlineLevel="0" collapsed="false">
      <c r="A18" s="108" t="s">
        <v>129</v>
      </c>
      <c r="B18" s="108" t="s">
        <v>130</v>
      </c>
      <c r="C18" s="109" t="s">
        <v>131</v>
      </c>
      <c r="D18" s="109"/>
      <c r="E18" s="110" t="n">
        <v>8892</v>
      </c>
      <c r="F18" s="110"/>
      <c r="G18" s="110" t="n">
        <v>8892</v>
      </c>
      <c r="H18" s="110"/>
      <c r="I18" s="110"/>
    </row>
    <row r="19" customFormat="false" ht="12.75" hidden="false" customHeight="true" outlineLevel="0" collapsed="false">
      <c r="A19" s="105" t="s">
        <v>107</v>
      </c>
      <c r="B19" s="105" t="s">
        <v>46</v>
      </c>
      <c r="C19" s="106" t="s">
        <v>132</v>
      </c>
      <c r="D19" s="106"/>
      <c r="E19" s="107" t="n">
        <v>692358.62</v>
      </c>
      <c r="F19" s="107"/>
      <c r="G19" s="107" t="n">
        <v>703768</v>
      </c>
      <c r="H19" s="107"/>
      <c r="I19" s="107"/>
    </row>
    <row r="20" customFormat="false" ht="12.75" hidden="false" customHeight="true" outlineLevel="0" collapsed="false">
      <c r="A20" s="105" t="s">
        <v>109</v>
      </c>
      <c r="B20" s="105" t="s">
        <v>110</v>
      </c>
      <c r="C20" s="106" t="s">
        <v>111</v>
      </c>
      <c r="D20" s="106"/>
      <c r="E20" s="107" t="n">
        <v>692358.62</v>
      </c>
      <c r="F20" s="107"/>
      <c r="G20" s="107" t="n">
        <v>703768</v>
      </c>
      <c r="H20" s="107"/>
      <c r="I20" s="107"/>
    </row>
    <row r="21" customFormat="false" ht="12.75" hidden="false" customHeight="true" outlineLevel="0" collapsed="false">
      <c r="A21" s="105" t="s">
        <v>112</v>
      </c>
      <c r="B21" s="105" t="s">
        <v>113</v>
      </c>
      <c r="C21" s="106" t="s">
        <v>114</v>
      </c>
      <c r="D21" s="106"/>
      <c r="E21" s="107" t="n">
        <v>692358.62</v>
      </c>
      <c r="F21" s="107"/>
      <c r="G21" s="107" t="n">
        <v>703768</v>
      </c>
      <c r="H21" s="107"/>
      <c r="I21" s="107"/>
    </row>
    <row r="22" customFormat="false" ht="25.5" hidden="false" customHeight="true" outlineLevel="0" collapsed="false">
      <c r="A22" s="105" t="s">
        <v>115</v>
      </c>
      <c r="B22" s="105" t="s">
        <v>116</v>
      </c>
      <c r="C22" s="106" t="s">
        <v>117</v>
      </c>
      <c r="D22" s="106"/>
      <c r="E22" s="107" t="n">
        <v>692358.62</v>
      </c>
      <c r="F22" s="107"/>
      <c r="G22" s="107" t="n">
        <v>703768</v>
      </c>
      <c r="H22" s="107"/>
      <c r="I22" s="107"/>
    </row>
    <row r="23" customFormat="false" ht="25.5" hidden="false" customHeight="true" outlineLevel="0" collapsed="false">
      <c r="A23" s="105" t="s">
        <v>118</v>
      </c>
      <c r="B23" s="105" t="s">
        <v>119</v>
      </c>
      <c r="C23" s="106" t="s">
        <v>120</v>
      </c>
      <c r="D23" s="106"/>
      <c r="E23" s="107" t="n">
        <v>692358.62</v>
      </c>
      <c r="F23" s="107"/>
      <c r="G23" s="107" t="n">
        <v>703768</v>
      </c>
      <c r="H23" s="107"/>
      <c r="I23" s="107"/>
    </row>
    <row r="24" customFormat="false" ht="12.75" hidden="false" customHeight="true" outlineLevel="0" collapsed="false">
      <c r="A24" s="105" t="s">
        <v>121</v>
      </c>
      <c r="B24" s="105" t="s">
        <v>122</v>
      </c>
      <c r="C24" s="106" t="s">
        <v>123</v>
      </c>
      <c r="D24" s="106"/>
      <c r="E24" s="107" t="n">
        <v>104808</v>
      </c>
      <c r="F24" s="107"/>
      <c r="G24" s="107" t="n">
        <v>104808</v>
      </c>
      <c r="H24" s="107"/>
      <c r="I24" s="107"/>
    </row>
    <row r="25" customFormat="false" ht="12.75" hidden="false" customHeight="true" outlineLevel="0" collapsed="false">
      <c r="A25" s="105" t="s">
        <v>124</v>
      </c>
      <c r="B25" s="105" t="s">
        <v>133</v>
      </c>
      <c r="C25" s="106" t="s">
        <v>134</v>
      </c>
      <c r="D25" s="106"/>
      <c r="E25" s="107" t="n">
        <v>104808</v>
      </c>
      <c r="F25" s="107"/>
      <c r="G25" s="107" t="n">
        <v>104808</v>
      </c>
      <c r="H25" s="107"/>
      <c r="I25" s="107"/>
    </row>
    <row r="26" customFormat="false" ht="12.75" hidden="false" customHeight="true" outlineLevel="0" collapsed="false">
      <c r="A26" s="105" t="s">
        <v>127</v>
      </c>
      <c r="B26" s="105" t="s">
        <v>128</v>
      </c>
      <c r="C26" s="106" t="s">
        <v>117</v>
      </c>
      <c r="D26" s="106"/>
      <c r="E26" s="107" t="n">
        <v>104808</v>
      </c>
      <c r="F26" s="107"/>
      <c r="G26" s="107" t="n">
        <v>104808</v>
      </c>
      <c r="H26" s="107"/>
      <c r="I26" s="107"/>
    </row>
    <row r="27" customFormat="false" ht="12.75" hidden="false" customHeight="true" outlineLevel="0" collapsed="false">
      <c r="A27" s="108" t="s">
        <v>135</v>
      </c>
      <c r="B27" s="108" t="s">
        <v>136</v>
      </c>
      <c r="C27" s="109" t="s">
        <v>137</v>
      </c>
      <c r="D27" s="109"/>
      <c r="E27" s="110" t="n">
        <v>78622</v>
      </c>
      <c r="F27" s="110"/>
      <c r="G27" s="110" t="n">
        <v>78622</v>
      </c>
      <c r="H27" s="110"/>
      <c r="I27" s="110"/>
    </row>
    <row r="28" customFormat="false" ht="12.75" hidden="false" customHeight="true" outlineLevel="0" collapsed="false">
      <c r="A28" s="108" t="s">
        <v>138</v>
      </c>
      <c r="B28" s="108" t="s">
        <v>139</v>
      </c>
      <c r="C28" s="109" t="s">
        <v>140</v>
      </c>
      <c r="D28" s="109"/>
      <c r="E28" s="110" t="n">
        <v>11348</v>
      </c>
      <c r="F28" s="110"/>
      <c r="G28" s="110" t="n">
        <v>11348</v>
      </c>
      <c r="H28" s="110"/>
      <c r="I28" s="110"/>
    </row>
    <row r="29" customFormat="false" ht="12.75" hidden="false" customHeight="true" outlineLevel="0" collapsed="false">
      <c r="A29" s="108" t="s">
        <v>141</v>
      </c>
      <c r="B29" s="108" t="s">
        <v>142</v>
      </c>
      <c r="C29" s="109" t="s">
        <v>143</v>
      </c>
      <c r="D29" s="109"/>
      <c r="E29" s="110" t="n">
        <v>14838</v>
      </c>
      <c r="F29" s="110"/>
      <c r="G29" s="110" t="n">
        <v>14838</v>
      </c>
      <c r="H29" s="110"/>
      <c r="I29" s="110"/>
    </row>
    <row r="30" customFormat="false" ht="12.75" hidden="false" customHeight="true" outlineLevel="0" collapsed="false">
      <c r="A30" s="105" t="s">
        <v>121</v>
      </c>
      <c r="B30" s="105" t="s">
        <v>144</v>
      </c>
      <c r="C30" s="106" t="s">
        <v>145</v>
      </c>
      <c r="D30" s="106"/>
      <c r="E30" s="107" t="n">
        <v>587550.62</v>
      </c>
      <c r="F30" s="107"/>
      <c r="G30" s="107" t="n">
        <v>598960</v>
      </c>
      <c r="H30" s="107"/>
      <c r="I30" s="107"/>
    </row>
    <row r="31" customFormat="false" ht="12.75" hidden="false" customHeight="true" outlineLevel="0" collapsed="false">
      <c r="A31" s="105" t="s">
        <v>124</v>
      </c>
      <c r="B31" s="105" t="s">
        <v>146</v>
      </c>
      <c r="C31" s="106" t="s">
        <v>147</v>
      </c>
      <c r="D31" s="106"/>
      <c r="E31" s="107" t="n">
        <v>547733.62</v>
      </c>
      <c r="F31" s="107"/>
      <c r="G31" s="107" t="n">
        <v>559143</v>
      </c>
      <c r="H31" s="107"/>
      <c r="I31" s="107"/>
    </row>
    <row r="32" customFormat="false" ht="12.75" hidden="false" customHeight="true" outlineLevel="0" collapsed="false">
      <c r="A32" s="105" t="s">
        <v>127</v>
      </c>
      <c r="B32" s="105" t="s">
        <v>128</v>
      </c>
      <c r="C32" s="106" t="s">
        <v>117</v>
      </c>
      <c r="D32" s="106"/>
      <c r="E32" s="107" t="n">
        <v>547733.62</v>
      </c>
      <c r="F32" s="107"/>
      <c r="G32" s="107" t="n">
        <v>559143</v>
      </c>
      <c r="H32" s="107"/>
      <c r="I32" s="107"/>
    </row>
    <row r="33" customFormat="false" ht="12.75" hidden="false" customHeight="true" outlineLevel="0" collapsed="false">
      <c r="A33" s="108" t="s">
        <v>148</v>
      </c>
      <c r="B33" s="108" t="s">
        <v>136</v>
      </c>
      <c r="C33" s="109" t="s">
        <v>137</v>
      </c>
      <c r="D33" s="109"/>
      <c r="E33" s="110" t="n">
        <v>388613.56</v>
      </c>
      <c r="F33" s="110"/>
      <c r="G33" s="110" t="n">
        <v>397166.35</v>
      </c>
      <c r="H33" s="110"/>
      <c r="I33" s="110"/>
    </row>
    <row r="34" customFormat="false" ht="12.75" hidden="false" customHeight="true" outlineLevel="0" collapsed="false">
      <c r="A34" s="108" t="s">
        <v>149</v>
      </c>
      <c r="B34" s="108" t="s">
        <v>139</v>
      </c>
      <c r="C34" s="109" t="s">
        <v>140</v>
      </c>
      <c r="D34" s="109"/>
      <c r="E34" s="110" t="n">
        <v>65349.38</v>
      </c>
      <c r="F34" s="110"/>
      <c r="G34" s="110" t="n">
        <v>66989.11</v>
      </c>
      <c r="H34" s="110"/>
      <c r="I34" s="110"/>
    </row>
    <row r="35" customFormat="false" ht="12.75" hidden="false" customHeight="true" outlineLevel="0" collapsed="false">
      <c r="A35" s="108" t="s">
        <v>150</v>
      </c>
      <c r="B35" s="108" t="s">
        <v>142</v>
      </c>
      <c r="C35" s="109" t="s">
        <v>143</v>
      </c>
      <c r="D35" s="109"/>
      <c r="E35" s="110" t="n">
        <v>73862.18</v>
      </c>
      <c r="F35" s="110"/>
      <c r="G35" s="110" t="n">
        <v>75079.54</v>
      </c>
      <c r="H35" s="110"/>
      <c r="I35" s="110"/>
    </row>
    <row r="36" customFormat="false" ht="12.75" hidden="false" customHeight="true" outlineLevel="0" collapsed="false">
      <c r="A36" s="108" t="s">
        <v>151</v>
      </c>
      <c r="B36" s="108" t="s">
        <v>152</v>
      </c>
      <c r="C36" s="109" t="s">
        <v>153</v>
      </c>
      <c r="D36" s="109"/>
      <c r="E36" s="110" t="n">
        <v>19908.5</v>
      </c>
      <c r="F36" s="110"/>
      <c r="G36" s="110" t="n">
        <v>19908</v>
      </c>
      <c r="H36" s="110"/>
      <c r="I36" s="110"/>
    </row>
    <row r="37" customFormat="false" ht="25.5" hidden="false" customHeight="true" outlineLevel="0" collapsed="false">
      <c r="A37" s="105" t="s">
        <v>154</v>
      </c>
      <c r="B37" s="105" t="s">
        <v>155</v>
      </c>
      <c r="C37" s="106" t="s">
        <v>156</v>
      </c>
      <c r="D37" s="106"/>
      <c r="E37" s="107" t="n">
        <v>39817</v>
      </c>
      <c r="F37" s="107"/>
      <c r="G37" s="107" t="n">
        <v>39817</v>
      </c>
      <c r="H37" s="107"/>
      <c r="I37" s="107"/>
    </row>
    <row r="38" customFormat="false" ht="12.75" hidden="false" customHeight="true" outlineLevel="0" collapsed="false">
      <c r="A38" s="105" t="s">
        <v>127</v>
      </c>
      <c r="B38" s="105" t="s">
        <v>128</v>
      </c>
      <c r="C38" s="106" t="s">
        <v>117</v>
      </c>
      <c r="D38" s="106"/>
      <c r="E38" s="107" t="n">
        <v>39817</v>
      </c>
      <c r="F38" s="107"/>
      <c r="G38" s="107" t="n">
        <v>39817</v>
      </c>
      <c r="H38" s="107"/>
      <c r="I38" s="107"/>
    </row>
    <row r="39" customFormat="false" ht="12.75" hidden="false" customHeight="true" outlineLevel="0" collapsed="false">
      <c r="A39" s="108" t="s">
        <v>157</v>
      </c>
      <c r="B39" s="108" t="s">
        <v>158</v>
      </c>
      <c r="C39" s="109" t="s">
        <v>159</v>
      </c>
      <c r="D39" s="109"/>
      <c r="E39" s="110" t="n">
        <v>30000</v>
      </c>
      <c r="F39" s="110"/>
      <c r="G39" s="110" t="n">
        <v>14817</v>
      </c>
      <c r="H39" s="110"/>
      <c r="I39" s="110"/>
    </row>
    <row r="40" customFormat="false" ht="12.75" hidden="false" customHeight="true" outlineLevel="0" collapsed="false">
      <c r="A40" s="108" t="s">
        <v>160</v>
      </c>
      <c r="B40" s="108" t="s">
        <v>161</v>
      </c>
      <c r="C40" s="109" t="s">
        <v>162</v>
      </c>
      <c r="D40" s="109"/>
      <c r="E40" s="110" t="n">
        <v>9817</v>
      </c>
      <c r="F40" s="110"/>
      <c r="G40" s="110" t="n">
        <v>25000</v>
      </c>
      <c r="H40" s="110"/>
      <c r="I40" s="110"/>
    </row>
    <row r="41" customFormat="false" ht="12.75" hidden="false" customHeight="true" outlineLevel="0" collapsed="false">
      <c r="A41" s="105" t="s">
        <v>107</v>
      </c>
      <c r="B41" s="105" t="s">
        <v>163</v>
      </c>
      <c r="C41" s="106" t="s">
        <v>164</v>
      </c>
      <c r="D41" s="106"/>
      <c r="E41" s="107" t="n">
        <v>52321.3</v>
      </c>
      <c r="F41" s="107"/>
      <c r="G41" s="107" t="n">
        <v>52321.3</v>
      </c>
      <c r="H41" s="107"/>
      <c r="I41" s="107"/>
    </row>
    <row r="42" customFormat="false" ht="12.75" hidden="false" customHeight="true" outlineLevel="0" collapsed="false">
      <c r="A42" s="105" t="s">
        <v>109</v>
      </c>
      <c r="B42" s="105" t="s">
        <v>110</v>
      </c>
      <c r="C42" s="106" t="s">
        <v>111</v>
      </c>
      <c r="D42" s="106"/>
      <c r="E42" s="107" t="n">
        <v>52321.3</v>
      </c>
      <c r="F42" s="107"/>
      <c r="G42" s="107" t="n">
        <v>52321.3</v>
      </c>
      <c r="H42" s="107"/>
      <c r="I42" s="107"/>
    </row>
    <row r="43" customFormat="false" ht="12.75" hidden="false" customHeight="true" outlineLevel="0" collapsed="false">
      <c r="A43" s="105" t="s">
        <v>112</v>
      </c>
      <c r="B43" s="105" t="s">
        <v>113</v>
      </c>
      <c r="C43" s="106" t="s">
        <v>114</v>
      </c>
      <c r="D43" s="106"/>
      <c r="E43" s="107" t="n">
        <v>52321.3</v>
      </c>
      <c r="F43" s="107"/>
      <c r="G43" s="107" t="n">
        <v>52321.3</v>
      </c>
      <c r="H43" s="107"/>
      <c r="I43" s="107"/>
    </row>
    <row r="44" customFormat="false" ht="25.5" hidden="false" customHeight="true" outlineLevel="0" collapsed="false">
      <c r="A44" s="105" t="s">
        <v>115</v>
      </c>
      <c r="B44" s="105" t="s">
        <v>116</v>
      </c>
      <c r="C44" s="106" t="s">
        <v>117</v>
      </c>
      <c r="D44" s="106"/>
      <c r="E44" s="107" t="n">
        <v>52321.3</v>
      </c>
      <c r="F44" s="107"/>
      <c r="G44" s="107" t="n">
        <v>52321.3</v>
      </c>
      <c r="H44" s="107"/>
      <c r="I44" s="107"/>
    </row>
    <row r="45" customFormat="false" ht="25.5" hidden="false" customHeight="true" outlineLevel="0" collapsed="false">
      <c r="A45" s="105" t="s">
        <v>118</v>
      </c>
      <c r="B45" s="105" t="s">
        <v>119</v>
      </c>
      <c r="C45" s="106" t="s">
        <v>120</v>
      </c>
      <c r="D45" s="106"/>
      <c r="E45" s="107" t="n">
        <v>52321.3</v>
      </c>
      <c r="F45" s="107"/>
      <c r="G45" s="107" t="n">
        <v>52321.3</v>
      </c>
      <c r="H45" s="107"/>
      <c r="I45" s="107"/>
    </row>
    <row r="46" customFormat="false" ht="12.75" hidden="false" customHeight="true" outlineLevel="0" collapsed="false">
      <c r="A46" s="105" t="s">
        <v>121</v>
      </c>
      <c r="B46" s="105" t="s">
        <v>165</v>
      </c>
      <c r="C46" s="106" t="s">
        <v>166</v>
      </c>
      <c r="D46" s="106"/>
      <c r="E46" s="107" t="n">
        <v>52321.3</v>
      </c>
      <c r="F46" s="107"/>
      <c r="G46" s="107" t="n">
        <v>52321.3</v>
      </c>
      <c r="H46" s="107"/>
      <c r="I46" s="107"/>
    </row>
    <row r="47" customFormat="false" ht="25.5" hidden="false" customHeight="true" outlineLevel="0" collapsed="false">
      <c r="A47" s="105" t="s">
        <v>154</v>
      </c>
      <c r="B47" s="105" t="s">
        <v>167</v>
      </c>
      <c r="C47" s="106" t="s">
        <v>168</v>
      </c>
      <c r="D47" s="106"/>
      <c r="E47" s="107" t="n">
        <v>52321.3</v>
      </c>
      <c r="F47" s="107"/>
      <c r="G47" s="107" t="n">
        <v>52321.3</v>
      </c>
      <c r="H47" s="107"/>
      <c r="I47" s="107"/>
    </row>
    <row r="48" customFormat="false" ht="12.75" hidden="false" customHeight="true" outlineLevel="0" collapsed="false">
      <c r="A48" s="105" t="s">
        <v>127</v>
      </c>
      <c r="B48" s="105" t="s">
        <v>128</v>
      </c>
      <c r="C48" s="106" t="s">
        <v>117</v>
      </c>
      <c r="D48" s="106"/>
      <c r="E48" s="107" t="n">
        <v>52321.3</v>
      </c>
      <c r="F48" s="107"/>
      <c r="G48" s="107" t="n">
        <v>52321.3</v>
      </c>
      <c r="H48" s="107"/>
      <c r="I48" s="107"/>
    </row>
    <row r="49" customFormat="false" ht="12.75" hidden="false" customHeight="true" outlineLevel="0" collapsed="false">
      <c r="A49" s="108" t="s">
        <v>169</v>
      </c>
      <c r="B49" s="108" t="s">
        <v>158</v>
      </c>
      <c r="C49" s="109" t="s">
        <v>159</v>
      </c>
      <c r="D49" s="109"/>
      <c r="E49" s="110" t="n">
        <v>40000</v>
      </c>
      <c r="F49" s="110"/>
      <c r="G49" s="110" t="n">
        <v>40000</v>
      </c>
      <c r="H49" s="110"/>
      <c r="I49" s="110"/>
    </row>
    <row r="50" customFormat="false" ht="12.75" hidden="false" customHeight="true" outlineLevel="0" collapsed="false">
      <c r="A50" s="108" t="s">
        <v>170</v>
      </c>
      <c r="B50" s="108" t="s">
        <v>161</v>
      </c>
      <c r="C50" s="109" t="s">
        <v>162</v>
      </c>
      <c r="D50" s="109"/>
      <c r="E50" s="110" t="n">
        <v>12321.3</v>
      </c>
      <c r="F50" s="110"/>
      <c r="G50" s="110" t="n">
        <v>12321.3</v>
      </c>
      <c r="H50" s="110"/>
      <c r="I50" s="110"/>
    </row>
    <row r="51" customFormat="false" ht="12.75" hidden="false" customHeight="true" outlineLevel="0" collapsed="false">
      <c r="A51" s="105" t="s">
        <v>107</v>
      </c>
      <c r="B51" s="105" t="s">
        <v>171</v>
      </c>
      <c r="C51" s="106" t="s">
        <v>172</v>
      </c>
      <c r="D51" s="106"/>
      <c r="E51" s="107" t="n">
        <v>1220497.01</v>
      </c>
      <c r="F51" s="107"/>
      <c r="G51" s="107" t="n">
        <v>1543988.82</v>
      </c>
      <c r="H51" s="107"/>
      <c r="I51" s="107"/>
    </row>
    <row r="52" customFormat="false" ht="12.75" hidden="false" customHeight="true" outlineLevel="0" collapsed="false">
      <c r="A52" s="105" t="s">
        <v>109</v>
      </c>
      <c r="B52" s="105" t="s">
        <v>110</v>
      </c>
      <c r="C52" s="106" t="s">
        <v>111</v>
      </c>
      <c r="D52" s="106"/>
      <c r="E52" s="107" t="n">
        <v>1220497.01</v>
      </c>
      <c r="F52" s="107"/>
      <c r="G52" s="107" t="n">
        <v>1543988.82</v>
      </c>
      <c r="H52" s="107"/>
      <c r="I52" s="107"/>
    </row>
    <row r="53" customFormat="false" ht="12.75" hidden="false" customHeight="true" outlineLevel="0" collapsed="false">
      <c r="A53" s="105" t="s">
        <v>112</v>
      </c>
      <c r="B53" s="105" t="s">
        <v>113</v>
      </c>
      <c r="C53" s="106" t="s">
        <v>114</v>
      </c>
      <c r="D53" s="106"/>
      <c r="E53" s="107" t="n">
        <v>1220497.01</v>
      </c>
      <c r="F53" s="107"/>
      <c r="G53" s="107" t="n">
        <v>1543988.82</v>
      </c>
      <c r="H53" s="107"/>
      <c r="I53" s="107"/>
    </row>
    <row r="54" customFormat="false" ht="25.5" hidden="false" customHeight="true" outlineLevel="0" collapsed="false">
      <c r="A54" s="105" t="s">
        <v>115</v>
      </c>
      <c r="B54" s="105" t="s">
        <v>116</v>
      </c>
      <c r="C54" s="106" t="s">
        <v>117</v>
      </c>
      <c r="D54" s="106"/>
      <c r="E54" s="107" t="n">
        <v>1220497.01</v>
      </c>
      <c r="F54" s="107"/>
      <c r="G54" s="107" t="n">
        <v>1543988.82</v>
      </c>
      <c r="H54" s="107"/>
      <c r="I54" s="107"/>
    </row>
    <row r="55" customFormat="false" ht="25.5" hidden="false" customHeight="true" outlineLevel="0" collapsed="false">
      <c r="A55" s="105" t="s">
        <v>118</v>
      </c>
      <c r="B55" s="105" t="s">
        <v>119</v>
      </c>
      <c r="C55" s="106" t="s">
        <v>120</v>
      </c>
      <c r="D55" s="106"/>
      <c r="E55" s="107" t="n">
        <v>1220497.01</v>
      </c>
      <c r="F55" s="107"/>
      <c r="G55" s="107" t="n">
        <v>1543988.82</v>
      </c>
      <c r="H55" s="107"/>
      <c r="I55" s="107"/>
    </row>
    <row r="56" customFormat="false" ht="12.75" hidden="false" customHeight="true" outlineLevel="0" collapsed="false">
      <c r="A56" s="105" t="s">
        <v>121</v>
      </c>
      <c r="B56" s="105" t="s">
        <v>165</v>
      </c>
      <c r="C56" s="106" t="s">
        <v>166</v>
      </c>
      <c r="D56" s="106"/>
      <c r="E56" s="107" t="n">
        <v>1220497.01</v>
      </c>
      <c r="F56" s="107"/>
      <c r="G56" s="107" t="n">
        <v>1543988.82</v>
      </c>
      <c r="H56" s="107"/>
      <c r="I56" s="107"/>
    </row>
    <row r="57" customFormat="false" ht="12.75" hidden="false" customHeight="true" outlineLevel="0" collapsed="false">
      <c r="A57" s="105" t="s">
        <v>124</v>
      </c>
      <c r="B57" s="105" t="s">
        <v>173</v>
      </c>
      <c r="C57" s="106" t="s">
        <v>174</v>
      </c>
      <c r="D57" s="106"/>
      <c r="E57" s="107" t="n">
        <v>1220497.01</v>
      </c>
      <c r="F57" s="107"/>
      <c r="G57" s="107" t="n">
        <v>1543988.82</v>
      </c>
      <c r="H57" s="107"/>
      <c r="I57" s="107"/>
    </row>
    <row r="58" customFormat="false" ht="12.75" hidden="false" customHeight="true" outlineLevel="0" collapsed="false">
      <c r="A58" s="105" t="s">
        <v>127</v>
      </c>
      <c r="B58" s="105" t="s">
        <v>128</v>
      </c>
      <c r="C58" s="106" t="s">
        <v>117</v>
      </c>
      <c r="D58" s="106"/>
      <c r="E58" s="107" t="n">
        <v>1220497.01</v>
      </c>
      <c r="F58" s="107"/>
      <c r="G58" s="107" t="n">
        <v>1543988.82</v>
      </c>
      <c r="H58" s="107"/>
      <c r="I58" s="107"/>
    </row>
    <row r="59" customFormat="false" ht="12.75" hidden="false" customHeight="true" outlineLevel="0" collapsed="false">
      <c r="A59" s="108" t="s">
        <v>175</v>
      </c>
      <c r="B59" s="108" t="s">
        <v>136</v>
      </c>
      <c r="C59" s="109" t="s">
        <v>137</v>
      </c>
      <c r="D59" s="109"/>
      <c r="E59" s="110" t="n">
        <v>395534</v>
      </c>
      <c r="F59" s="110"/>
      <c r="G59" s="110" t="n">
        <v>592534</v>
      </c>
      <c r="H59" s="110"/>
      <c r="I59" s="110"/>
    </row>
    <row r="60" customFormat="false" ht="12.75" hidden="false" customHeight="true" outlineLevel="0" collapsed="false">
      <c r="A60" s="108" t="s">
        <v>176</v>
      </c>
      <c r="B60" s="108" t="s">
        <v>177</v>
      </c>
      <c r="C60" s="109" t="s">
        <v>178</v>
      </c>
      <c r="D60" s="109"/>
      <c r="E60" s="110" t="n">
        <v>1500</v>
      </c>
      <c r="F60" s="110"/>
      <c r="G60" s="110" t="n">
        <v>4500</v>
      </c>
      <c r="H60" s="110"/>
      <c r="I60" s="110"/>
    </row>
    <row r="61" customFormat="false" ht="12.75" hidden="false" customHeight="true" outlineLevel="0" collapsed="false">
      <c r="A61" s="108" t="s">
        <v>179</v>
      </c>
      <c r="B61" s="108" t="s">
        <v>139</v>
      </c>
      <c r="C61" s="109" t="s">
        <v>140</v>
      </c>
      <c r="D61" s="109"/>
      <c r="E61" s="110" t="n">
        <v>104303</v>
      </c>
      <c r="F61" s="110"/>
      <c r="G61" s="110" t="n">
        <v>154303</v>
      </c>
      <c r="H61" s="110"/>
      <c r="I61" s="110"/>
    </row>
    <row r="62" customFormat="false" ht="12.75" hidden="false" customHeight="true" outlineLevel="0" collapsed="false">
      <c r="A62" s="108" t="s">
        <v>180</v>
      </c>
      <c r="B62" s="108" t="s">
        <v>181</v>
      </c>
      <c r="C62" s="109" t="s">
        <v>182</v>
      </c>
      <c r="D62" s="109"/>
      <c r="E62" s="110" t="n">
        <v>41000</v>
      </c>
      <c r="F62" s="110"/>
      <c r="G62" s="110" t="n">
        <v>41000</v>
      </c>
      <c r="H62" s="110"/>
      <c r="I62" s="110"/>
    </row>
    <row r="63" customFormat="false" ht="12.75" hidden="false" customHeight="true" outlineLevel="0" collapsed="false">
      <c r="A63" s="108" t="s">
        <v>183</v>
      </c>
      <c r="B63" s="108" t="s">
        <v>142</v>
      </c>
      <c r="C63" s="109" t="s">
        <v>143</v>
      </c>
      <c r="D63" s="109"/>
      <c r="E63" s="110" t="n">
        <v>79921</v>
      </c>
      <c r="F63" s="110"/>
      <c r="G63" s="110" t="n">
        <v>129921</v>
      </c>
      <c r="H63" s="110"/>
      <c r="I63" s="110"/>
    </row>
    <row r="64" customFormat="false" ht="12.75" hidden="false" customHeight="true" outlineLevel="0" collapsed="false">
      <c r="A64" s="108" t="s">
        <v>184</v>
      </c>
      <c r="B64" s="108" t="s">
        <v>185</v>
      </c>
      <c r="C64" s="109" t="s">
        <v>186</v>
      </c>
      <c r="D64" s="109"/>
      <c r="E64" s="110" t="n">
        <v>1000</v>
      </c>
      <c r="F64" s="110"/>
      <c r="G64" s="110" t="n">
        <v>1000</v>
      </c>
      <c r="H64" s="110"/>
      <c r="I64" s="110"/>
    </row>
    <row r="65" customFormat="false" ht="12.75" hidden="false" customHeight="true" outlineLevel="0" collapsed="false">
      <c r="A65" s="108" t="s">
        <v>187</v>
      </c>
      <c r="B65" s="108" t="s">
        <v>188</v>
      </c>
      <c r="C65" s="109" t="s">
        <v>189</v>
      </c>
      <c r="D65" s="109"/>
      <c r="E65" s="110" t="n">
        <v>46800</v>
      </c>
      <c r="F65" s="110"/>
      <c r="G65" s="110" t="n">
        <v>46800</v>
      </c>
      <c r="H65" s="110"/>
      <c r="I65" s="110"/>
    </row>
    <row r="66" customFormat="false" ht="12.75" hidden="false" customHeight="true" outlineLevel="0" collapsed="false">
      <c r="A66" s="108" t="s">
        <v>190</v>
      </c>
      <c r="B66" s="108" t="s">
        <v>191</v>
      </c>
      <c r="C66" s="109" t="s">
        <v>192</v>
      </c>
      <c r="D66" s="109"/>
      <c r="E66" s="110" t="n">
        <v>2500</v>
      </c>
      <c r="F66" s="110"/>
      <c r="G66" s="110" t="n">
        <v>2500</v>
      </c>
      <c r="H66" s="110"/>
      <c r="I66" s="110"/>
    </row>
    <row r="67" customFormat="false" ht="12.75" hidden="false" customHeight="true" outlineLevel="0" collapsed="false">
      <c r="A67" s="108" t="s">
        <v>193</v>
      </c>
      <c r="B67" s="108" t="s">
        <v>194</v>
      </c>
      <c r="C67" s="109" t="s">
        <v>195</v>
      </c>
      <c r="D67" s="109"/>
      <c r="E67" s="110" t="n">
        <v>600</v>
      </c>
      <c r="F67" s="110"/>
      <c r="G67" s="110" t="n">
        <v>600</v>
      </c>
      <c r="H67" s="110"/>
      <c r="I67" s="110"/>
    </row>
    <row r="68" customFormat="false" ht="12.75" hidden="false" customHeight="true" outlineLevel="0" collapsed="false">
      <c r="A68" s="108" t="s">
        <v>196</v>
      </c>
      <c r="B68" s="108" t="s">
        <v>197</v>
      </c>
      <c r="C68" s="109" t="s">
        <v>198</v>
      </c>
      <c r="D68" s="109"/>
      <c r="E68" s="110" t="n">
        <v>30000</v>
      </c>
      <c r="F68" s="110"/>
      <c r="G68" s="110" t="n">
        <v>30000</v>
      </c>
      <c r="H68" s="110"/>
      <c r="I68" s="110"/>
    </row>
    <row r="69" customFormat="false" ht="12.75" hidden="false" customHeight="true" outlineLevel="0" collapsed="false">
      <c r="A69" s="108" t="s">
        <v>199</v>
      </c>
      <c r="B69" s="108" t="s">
        <v>200</v>
      </c>
      <c r="C69" s="109" t="s">
        <v>201</v>
      </c>
      <c r="D69" s="109"/>
      <c r="E69" s="110" t="n">
        <v>238219.01</v>
      </c>
      <c r="F69" s="110"/>
      <c r="G69" s="110" t="n">
        <v>243219.01</v>
      </c>
      <c r="H69" s="110"/>
      <c r="I69" s="110"/>
    </row>
    <row r="70" customFormat="false" ht="12.75" hidden="false" customHeight="true" outlineLevel="0" collapsed="false">
      <c r="A70" s="108" t="s">
        <v>202</v>
      </c>
      <c r="B70" s="108" t="s">
        <v>203</v>
      </c>
      <c r="C70" s="109" t="s">
        <v>204</v>
      </c>
      <c r="D70" s="109"/>
      <c r="E70" s="110" t="n">
        <v>150000</v>
      </c>
      <c r="F70" s="110"/>
      <c r="G70" s="110" t="n">
        <v>155000</v>
      </c>
      <c r="H70" s="110"/>
      <c r="I70" s="110"/>
    </row>
    <row r="71" customFormat="false" ht="12.75" hidden="false" customHeight="true" outlineLevel="0" collapsed="false">
      <c r="A71" s="108" t="s">
        <v>205</v>
      </c>
      <c r="B71" s="108" t="s">
        <v>206</v>
      </c>
      <c r="C71" s="109" t="s">
        <v>207</v>
      </c>
      <c r="D71" s="109"/>
      <c r="E71" s="110" t="n">
        <v>2700</v>
      </c>
      <c r="F71" s="110"/>
      <c r="G71" s="110" t="n">
        <v>2700</v>
      </c>
      <c r="H71" s="110"/>
      <c r="I71" s="110"/>
    </row>
    <row r="72" customFormat="false" ht="12.75" hidden="false" customHeight="true" outlineLevel="0" collapsed="false">
      <c r="A72" s="108" t="s">
        <v>208</v>
      </c>
      <c r="B72" s="108" t="s">
        <v>209</v>
      </c>
      <c r="C72" s="109" t="s">
        <v>210</v>
      </c>
      <c r="D72" s="109"/>
      <c r="E72" s="110" t="n">
        <v>3300</v>
      </c>
      <c r="F72" s="110"/>
      <c r="G72" s="110" t="n">
        <v>3300</v>
      </c>
      <c r="H72" s="110"/>
      <c r="I72" s="110"/>
    </row>
    <row r="73" customFormat="false" ht="12.75" hidden="false" customHeight="true" outlineLevel="0" collapsed="false">
      <c r="A73" s="108" t="s">
        <v>211</v>
      </c>
      <c r="B73" s="108" t="s">
        <v>212</v>
      </c>
      <c r="C73" s="109" t="s">
        <v>213</v>
      </c>
      <c r="D73" s="109"/>
      <c r="E73" s="110" t="n">
        <v>4000</v>
      </c>
      <c r="F73" s="110"/>
      <c r="G73" s="110" t="n">
        <v>4000</v>
      </c>
      <c r="H73" s="110"/>
      <c r="I73" s="110"/>
    </row>
    <row r="74" customFormat="false" ht="12.75" hidden="false" customHeight="true" outlineLevel="0" collapsed="false">
      <c r="A74" s="108" t="s">
        <v>214</v>
      </c>
      <c r="B74" s="108" t="s">
        <v>215</v>
      </c>
      <c r="C74" s="109" t="s">
        <v>216</v>
      </c>
      <c r="D74" s="109"/>
      <c r="E74" s="110" t="n">
        <v>5800</v>
      </c>
      <c r="F74" s="110"/>
      <c r="G74" s="110" t="n">
        <v>5800</v>
      </c>
      <c r="H74" s="110"/>
      <c r="I74" s="110"/>
    </row>
    <row r="75" customFormat="false" ht="12.75" hidden="false" customHeight="true" outlineLevel="0" collapsed="false">
      <c r="A75" s="108" t="s">
        <v>217</v>
      </c>
      <c r="B75" s="108" t="s">
        <v>152</v>
      </c>
      <c r="C75" s="109" t="s">
        <v>153</v>
      </c>
      <c r="D75" s="109"/>
      <c r="E75" s="110" t="n">
        <v>33000</v>
      </c>
      <c r="F75" s="110"/>
      <c r="G75" s="110" t="n">
        <v>33000</v>
      </c>
      <c r="H75" s="110"/>
      <c r="I75" s="110"/>
    </row>
    <row r="76" customFormat="false" ht="12.75" hidden="false" customHeight="true" outlineLevel="0" collapsed="false">
      <c r="A76" s="108" t="s">
        <v>218</v>
      </c>
      <c r="B76" s="108" t="s">
        <v>219</v>
      </c>
      <c r="C76" s="109" t="s">
        <v>220</v>
      </c>
      <c r="D76" s="109"/>
      <c r="E76" s="110" t="n">
        <v>2600</v>
      </c>
      <c r="F76" s="110"/>
      <c r="G76" s="110" t="n">
        <v>2600</v>
      </c>
      <c r="H76" s="110"/>
      <c r="I76" s="110"/>
    </row>
    <row r="77" customFormat="false" ht="12.75" hidden="false" customHeight="true" outlineLevel="0" collapsed="false">
      <c r="A77" s="108" t="s">
        <v>221</v>
      </c>
      <c r="B77" s="108" t="s">
        <v>222</v>
      </c>
      <c r="C77" s="109" t="s">
        <v>223</v>
      </c>
      <c r="D77" s="109"/>
      <c r="E77" s="110" t="n">
        <v>40300</v>
      </c>
      <c r="F77" s="110"/>
      <c r="G77" s="110" t="n">
        <v>40300</v>
      </c>
      <c r="H77" s="110"/>
      <c r="I77" s="110"/>
    </row>
    <row r="78" customFormat="false" ht="12.75" hidden="false" customHeight="true" outlineLevel="0" collapsed="false">
      <c r="A78" s="108" t="s">
        <v>224</v>
      </c>
      <c r="B78" s="108" t="s">
        <v>225</v>
      </c>
      <c r="C78" s="109" t="s">
        <v>226</v>
      </c>
      <c r="D78" s="109"/>
      <c r="E78" s="110" t="n">
        <v>4300</v>
      </c>
      <c r="F78" s="110"/>
      <c r="G78" s="110" t="n">
        <v>4300</v>
      </c>
      <c r="H78" s="110"/>
      <c r="I78" s="110"/>
    </row>
    <row r="79" customFormat="false" ht="12.75" hidden="false" customHeight="true" outlineLevel="0" collapsed="false">
      <c r="A79" s="108" t="s">
        <v>227</v>
      </c>
      <c r="B79" s="108" t="s">
        <v>228</v>
      </c>
      <c r="C79" s="109" t="s">
        <v>229</v>
      </c>
      <c r="D79" s="109"/>
      <c r="E79" s="110" t="n">
        <v>10000</v>
      </c>
      <c r="F79" s="110"/>
      <c r="G79" s="110" t="n">
        <v>10000</v>
      </c>
      <c r="H79" s="110"/>
      <c r="I79" s="110"/>
    </row>
    <row r="80" customFormat="false" ht="12.75" hidden="false" customHeight="true" outlineLevel="0" collapsed="false">
      <c r="A80" s="108" t="s">
        <v>230</v>
      </c>
      <c r="B80" s="108" t="s">
        <v>231</v>
      </c>
      <c r="C80" s="109" t="s">
        <v>232</v>
      </c>
      <c r="D80" s="109"/>
      <c r="E80" s="110" t="n">
        <v>11000</v>
      </c>
      <c r="F80" s="110"/>
      <c r="G80" s="110" t="n">
        <v>11000</v>
      </c>
      <c r="H80" s="110"/>
      <c r="I80" s="110"/>
    </row>
    <row r="81" customFormat="false" ht="12.75" hidden="false" customHeight="true" outlineLevel="0" collapsed="false">
      <c r="A81" s="108" t="s">
        <v>233</v>
      </c>
      <c r="B81" s="108" t="s">
        <v>234</v>
      </c>
      <c r="C81" s="109" t="s">
        <v>235</v>
      </c>
      <c r="D81" s="109"/>
      <c r="E81" s="110" t="n">
        <v>3100</v>
      </c>
      <c r="F81" s="110"/>
      <c r="G81" s="110" t="n">
        <v>3100</v>
      </c>
      <c r="H81" s="110"/>
      <c r="I81" s="110"/>
    </row>
    <row r="82" customFormat="false" ht="12.75" hidden="false" customHeight="true" outlineLevel="0" collapsed="false">
      <c r="A82" s="108" t="s">
        <v>236</v>
      </c>
      <c r="B82" s="108" t="s">
        <v>237</v>
      </c>
      <c r="C82" s="109" t="s">
        <v>238</v>
      </c>
      <c r="D82" s="109"/>
      <c r="E82" s="110" t="n">
        <v>6000</v>
      </c>
      <c r="F82" s="110"/>
      <c r="G82" s="110" t="n">
        <v>6000</v>
      </c>
      <c r="H82" s="110"/>
      <c r="I82" s="110"/>
    </row>
    <row r="83" customFormat="false" ht="12.75" hidden="false" customHeight="true" outlineLevel="0" collapsed="false">
      <c r="A83" s="108" t="s">
        <v>239</v>
      </c>
      <c r="B83" s="108" t="s">
        <v>240</v>
      </c>
      <c r="C83" s="109" t="s">
        <v>241</v>
      </c>
      <c r="D83" s="109"/>
      <c r="E83" s="110" t="n">
        <v>150</v>
      </c>
      <c r="F83" s="110"/>
      <c r="G83" s="110" t="n">
        <v>150</v>
      </c>
      <c r="H83" s="110"/>
      <c r="I83" s="110"/>
    </row>
    <row r="84" customFormat="false" ht="12.75" hidden="false" customHeight="true" outlineLevel="0" collapsed="false">
      <c r="A84" s="108" t="s">
        <v>242</v>
      </c>
      <c r="B84" s="108" t="s">
        <v>243</v>
      </c>
      <c r="C84" s="109" t="s">
        <v>244</v>
      </c>
      <c r="D84" s="109"/>
      <c r="E84" s="110" t="n">
        <v>265</v>
      </c>
      <c r="F84" s="110"/>
      <c r="G84" s="110" t="n">
        <v>265</v>
      </c>
      <c r="H84" s="110"/>
      <c r="I84" s="110"/>
    </row>
    <row r="85" customFormat="false" ht="12.75" hidden="false" customHeight="true" outlineLevel="0" collapsed="false">
      <c r="A85" s="108" t="s">
        <v>245</v>
      </c>
      <c r="B85" s="108" t="s">
        <v>246</v>
      </c>
      <c r="C85" s="109" t="s">
        <v>247</v>
      </c>
      <c r="D85" s="109"/>
      <c r="E85" s="110" t="n">
        <v>195</v>
      </c>
      <c r="F85" s="110"/>
      <c r="G85" s="110" t="n">
        <v>195</v>
      </c>
      <c r="H85" s="110"/>
      <c r="I85" s="110"/>
    </row>
    <row r="86" customFormat="false" ht="12.75" hidden="false" customHeight="true" outlineLevel="0" collapsed="false">
      <c r="A86" s="108" t="s">
        <v>248</v>
      </c>
      <c r="B86" s="108" t="s">
        <v>249</v>
      </c>
      <c r="C86" s="109" t="s">
        <v>250</v>
      </c>
      <c r="D86" s="109"/>
      <c r="E86" s="110" t="n">
        <v>2360</v>
      </c>
      <c r="F86" s="110"/>
      <c r="G86" s="110" t="n">
        <v>2360</v>
      </c>
      <c r="H86" s="110"/>
      <c r="I86" s="110"/>
    </row>
    <row r="87" customFormat="false" ht="12.75" hidden="false" customHeight="true" outlineLevel="0" collapsed="false">
      <c r="A87" s="108" t="s">
        <v>251</v>
      </c>
      <c r="B87" s="108" t="s">
        <v>252</v>
      </c>
      <c r="C87" s="109" t="s">
        <v>253</v>
      </c>
      <c r="D87" s="109"/>
      <c r="E87" s="110" t="n">
        <v>50</v>
      </c>
      <c r="F87" s="110"/>
      <c r="G87" s="110" t="n">
        <v>50</v>
      </c>
      <c r="H87" s="110"/>
      <c r="I87" s="110"/>
    </row>
    <row r="88" customFormat="false" ht="12.75" hidden="false" customHeight="true" outlineLevel="0" collapsed="false">
      <c r="A88" s="108" t="s">
        <v>254</v>
      </c>
      <c r="B88" s="108" t="s">
        <v>255</v>
      </c>
      <c r="C88" s="109" t="s">
        <v>256</v>
      </c>
      <c r="D88" s="109"/>
      <c r="E88" s="110" t="n">
        <v>0</v>
      </c>
      <c r="F88" s="110"/>
      <c r="G88" s="110" t="n">
        <v>5000</v>
      </c>
      <c r="H88" s="110"/>
      <c r="I88" s="110"/>
    </row>
    <row r="89" customFormat="false" ht="12.75" hidden="false" customHeight="true" outlineLevel="0" collapsed="false">
      <c r="A89" s="108" t="s">
        <v>257</v>
      </c>
      <c r="B89" s="108" t="s">
        <v>258</v>
      </c>
      <c r="C89" s="109" t="s">
        <v>259</v>
      </c>
      <c r="D89" s="109"/>
      <c r="E89" s="110" t="n">
        <v>0</v>
      </c>
      <c r="F89" s="110"/>
      <c r="G89" s="110" t="n">
        <v>5000</v>
      </c>
      <c r="H89" s="110"/>
      <c r="I89" s="110"/>
    </row>
    <row r="90" customFormat="false" ht="12.75" hidden="false" customHeight="true" outlineLevel="0" collapsed="false">
      <c r="A90" s="108" t="s">
        <v>260</v>
      </c>
      <c r="B90" s="108" t="s">
        <v>158</v>
      </c>
      <c r="C90" s="109" t="s">
        <v>159</v>
      </c>
      <c r="D90" s="109"/>
      <c r="E90" s="110" t="n">
        <v>0</v>
      </c>
      <c r="F90" s="110"/>
      <c r="G90" s="110" t="n">
        <v>491.81</v>
      </c>
      <c r="H90" s="110"/>
      <c r="I90" s="110"/>
    </row>
    <row r="91" customFormat="false" ht="12.75" hidden="false" customHeight="true" outlineLevel="0" collapsed="false">
      <c r="A91" s="108" t="s">
        <v>261</v>
      </c>
      <c r="B91" s="108" t="s">
        <v>161</v>
      </c>
      <c r="C91" s="109" t="s">
        <v>162</v>
      </c>
      <c r="D91" s="109"/>
      <c r="E91" s="110" t="n">
        <v>0</v>
      </c>
      <c r="F91" s="110"/>
      <c r="G91" s="110" t="n">
        <v>3000</v>
      </c>
      <c r="H91" s="110"/>
      <c r="I91" s="110"/>
    </row>
    <row r="92" customFormat="false" ht="12.75" hidden="false" customHeight="true" outlineLevel="0" collapsed="false">
      <c r="A92" s="105" t="s">
        <v>107</v>
      </c>
      <c r="B92" s="105" t="s">
        <v>262</v>
      </c>
      <c r="C92" s="106" t="s">
        <v>263</v>
      </c>
      <c r="D92" s="106"/>
      <c r="E92" s="107" t="n">
        <v>10500</v>
      </c>
      <c r="F92" s="107"/>
      <c r="G92" s="107" t="n">
        <v>0</v>
      </c>
      <c r="H92" s="107"/>
      <c r="I92" s="107"/>
    </row>
    <row r="93" customFormat="false" ht="12.75" hidden="false" customHeight="true" outlineLevel="0" collapsed="false">
      <c r="A93" s="105" t="s">
        <v>109</v>
      </c>
      <c r="B93" s="105" t="s">
        <v>110</v>
      </c>
      <c r="C93" s="106" t="s">
        <v>111</v>
      </c>
      <c r="D93" s="106"/>
      <c r="E93" s="107" t="n">
        <v>10500</v>
      </c>
      <c r="F93" s="107"/>
      <c r="G93" s="107" t="n">
        <v>0</v>
      </c>
      <c r="H93" s="107"/>
      <c r="I93" s="107"/>
    </row>
    <row r="94" customFormat="false" ht="12.75" hidden="false" customHeight="true" outlineLevel="0" collapsed="false">
      <c r="A94" s="105" t="s">
        <v>112</v>
      </c>
      <c r="B94" s="105" t="s">
        <v>113</v>
      </c>
      <c r="C94" s="106" t="s">
        <v>114</v>
      </c>
      <c r="D94" s="106"/>
      <c r="E94" s="107" t="n">
        <v>10500</v>
      </c>
      <c r="F94" s="107"/>
      <c r="G94" s="107" t="n">
        <v>0</v>
      </c>
      <c r="H94" s="107"/>
      <c r="I94" s="107"/>
    </row>
    <row r="95" customFormat="false" ht="25.5" hidden="false" customHeight="true" outlineLevel="0" collapsed="false">
      <c r="A95" s="105" t="s">
        <v>115</v>
      </c>
      <c r="B95" s="105" t="s">
        <v>116</v>
      </c>
      <c r="C95" s="106" t="s">
        <v>117</v>
      </c>
      <c r="D95" s="106"/>
      <c r="E95" s="107" t="n">
        <v>10500</v>
      </c>
      <c r="F95" s="107"/>
      <c r="G95" s="107" t="n">
        <v>0</v>
      </c>
      <c r="H95" s="107"/>
      <c r="I95" s="107"/>
    </row>
    <row r="96" customFormat="false" ht="25.5" hidden="false" customHeight="true" outlineLevel="0" collapsed="false">
      <c r="A96" s="105" t="s">
        <v>118</v>
      </c>
      <c r="B96" s="105" t="s">
        <v>119</v>
      </c>
      <c r="C96" s="106" t="s">
        <v>120</v>
      </c>
      <c r="D96" s="106"/>
      <c r="E96" s="107" t="n">
        <v>10500</v>
      </c>
      <c r="F96" s="107"/>
      <c r="G96" s="107" t="n">
        <v>0</v>
      </c>
      <c r="H96" s="107"/>
      <c r="I96" s="107"/>
    </row>
    <row r="97" customFormat="false" ht="12.75" hidden="false" customHeight="true" outlineLevel="0" collapsed="false">
      <c r="A97" s="105" t="s">
        <v>121</v>
      </c>
      <c r="B97" s="105" t="s">
        <v>165</v>
      </c>
      <c r="C97" s="106" t="s">
        <v>166</v>
      </c>
      <c r="D97" s="106"/>
      <c r="E97" s="107" t="n">
        <v>10500</v>
      </c>
      <c r="F97" s="107"/>
      <c r="G97" s="107" t="n">
        <v>0</v>
      </c>
      <c r="H97" s="107"/>
      <c r="I97" s="107"/>
    </row>
    <row r="98" customFormat="false" ht="12.75" hidden="false" customHeight="true" outlineLevel="0" collapsed="false">
      <c r="A98" s="105" t="s">
        <v>124</v>
      </c>
      <c r="B98" s="105" t="s">
        <v>173</v>
      </c>
      <c r="C98" s="106" t="s">
        <v>174</v>
      </c>
      <c r="D98" s="106"/>
      <c r="E98" s="107" t="n">
        <v>10500</v>
      </c>
      <c r="F98" s="107"/>
      <c r="G98" s="107" t="n">
        <v>0</v>
      </c>
      <c r="H98" s="107"/>
      <c r="I98" s="107"/>
    </row>
    <row r="99" customFormat="false" ht="12.75" hidden="false" customHeight="true" outlineLevel="0" collapsed="false">
      <c r="A99" s="105" t="s">
        <v>127</v>
      </c>
      <c r="B99" s="105" t="s">
        <v>128</v>
      </c>
      <c r="C99" s="106" t="s">
        <v>117</v>
      </c>
      <c r="D99" s="106"/>
      <c r="E99" s="107" t="n">
        <v>10500</v>
      </c>
      <c r="F99" s="107"/>
      <c r="G99" s="107" t="n">
        <v>0</v>
      </c>
      <c r="H99" s="107"/>
      <c r="I99" s="107"/>
    </row>
    <row r="100" customFormat="false" ht="12.75" hidden="false" customHeight="true" outlineLevel="0" collapsed="false">
      <c r="A100" s="108" t="s">
        <v>264</v>
      </c>
      <c r="B100" s="108" t="s">
        <v>197</v>
      </c>
      <c r="C100" s="109" t="s">
        <v>198</v>
      </c>
      <c r="D100" s="109"/>
      <c r="E100" s="110" t="n">
        <v>5250</v>
      </c>
      <c r="F100" s="110"/>
      <c r="G100" s="110" t="n">
        <v>0</v>
      </c>
      <c r="H100" s="110"/>
      <c r="I100" s="110"/>
    </row>
    <row r="101" customFormat="false" ht="12.75" hidden="false" customHeight="true" outlineLevel="0" collapsed="false">
      <c r="A101" s="108" t="s">
        <v>265</v>
      </c>
      <c r="B101" s="108" t="s">
        <v>200</v>
      </c>
      <c r="C101" s="109" t="s">
        <v>201</v>
      </c>
      <c r="D101" s="109"/>
      <c r="E101" s="110" t="n">
        <v>5250</v>
      </c>
      <c r="F101" s="110"/>
      <c r="G101" s="110" t="n">
        <v>0</v>
      </c>
      <c r="H101" s="110"/>
      <c r="I101" s="110"/>
    </row>
    <row r="102" customFormat="false" ht="12.75" hidden="false" customHeight="true" outlineLevel="0" collapsed="false">
      <c r="A102" s="105" t="s">
        <v>107</v>
      </c>
      <c r="B102" s="105" t="s">
        <v>266</v>
      </c>
      <c r="C102" s="106" t="s">
        <v>267</v>
      </c>
      <c r="D102" s="106"/>
      <c r="E102" s="107" t="n">
        <v>0</v>
      </c>
      <c r="F102" s="107"/>
      <c r="G102" s="107" t="n">
        <v>10500</v>
      </c>
      <c r="H102" s="107"/>
      <c r="I102" s="107"/>
    </row>
    <row r="103" customFormat="false" ht="12.75" hidden="false" customHeight="true" outlineLevel="0" collapsed="false">
      <c r="A103" s="105" t="s">
        <v>109</v>
      </c>
      <c r="B103" s="105" t="s">
        <v>110</v>
      </c>
      <c r="C103" s="106" t="s">
        <v>111</v>
      </c>
      <c r="D103" s="106"/>
      <c r="E103" s="107" t="n">
        <v>0</v>
      </c>
      <c r="F103" s="107"/>
      <c r="G103" s="107" t="n">
        <v>10500</v>
      </c>
      <c r="H103" s="107"/>
      <c r="I103" s="107"/>
    </row>
    <row r="104" customFormat="false" ht="12.75" hidden="false" customHeight="true" outlineLevel="0" collapsed="false">
      <c r="A104" s="105" t="s">
        <v>112</v>
      </c>
      <c r="B104" s="105" t="s">
        <v>113</v>
      </c>
      <c r="C104" s="106" t="s">
        <v>114</v>
      </c>
      <c r="D104" s="106"/>
      <c r="E104" s="107" t="n">
        <v>0</v>
      </c>
      <c r="F104" s="107"/>
      <c r="G104" s="107" t="n">
        <v>10500</v>
      </c>
      <c r="H104" s="107"/>
      <c r="I104" s="107"/>
    </row>
    <row r="105" customFormat="false" ht="25.5" hidden="false" customHeight="true" outlineLevel="0" collapsed="false">
      <c r="A105" s="105" t="s">
        <v>115</v>
      </c>
      <c r="B105" s="105" t="s">
        <v>116</v>
      </c>
      <c r="C105" s="106" t="s">
        <v>117</v>
      </c>
      <c r="D105" s="106"/>
      <c r="E105" s="107" t="n">
        <v>0</v>
      </c>
      <c r="F105" s="107"/>
      <c r="G105" s="107" t="n">
        <v>10500</v>
      </c>
      <c r="H105" s="107"/>
      <c r="I105" s="107"/>
    </row>
    <row r="106" customFormat="false" ht="25.5" hidden="false" customHeight="true" outlineLevel="0" collapsed="false">
      <c r="A106" s="105" t="s">
        <v>118</v>
      </c>
      <c r="B106" s="105" t="s">
        <v>119</v>
      </c>
      <c r="C106" s="106" t="s">
        <v>120</v>
      </c>
      <c r="D106" s="106"/>
      <c r="E106" s="107" t="n">
        <v>0</v>
      </c>
      <c r="F106" s="107"/>
      <c r="G106" s="107" t="n">
        <v>10500</v>
      </c>
      <c r="H106" s="107"/>
      <c r="I106" s="107"/>
    </row>
    <row r="107" customFormat="false" ht="12.75" hidden="false" customHeight="true" outlineLevel="0" collapsed="false">
      <c r="A107" s="105" t="s">
        <v>121</v>
      </c>
      <c r="B107" s="105" t="s">
        <v>165</v>
      </c>
      <c r="C107" s="106" t="s">
        <v>166</v>
      </c>
      <c r="D107" s="106"/>
      <c r="E107" s="107" t="n">
        <v>0</v>
      </c>
      <c r="F107" s="107"/>
      <c r="G107" s="107" t="n">
        <v>10500</v>
      </c>
      <c r="H107" s="107"/>
      <c r="I107" s="107"/>
    </row>
    <row r="108" customFormat="false" ht="12.75" hidden="false" customHeight="true" outlineLevel="0" collapsed="false">
      <c r="A108" s="105" t="s">
        <v>124</v>
      </c>
      <c r="B108" s="105" t="s">
        <v>173</v>
      </c>
      <c r="C108" s="106" t="s">
        <v>174</v>
      </c>
      <c r="D108" s="106"/>
      <c r="E108" s="107" t="n">
        <v>0</v>
      </c>
      <c r="F108" s="107"/>
      <c r="G108" s="107" t="n">
        <v>10500</v>
      </c>
      <c r="H108" s="107"/>
      <c r="I108" s="107"/>
    </row>
    <row r="109" customFormat="false" ht="12.75" hidden="false" customHeight="true" outlineLevel="0" collapsed="false">
      <c r="A109" s="105" t="s">
        <v>127</v>
      </c>
      <c r="B109" s="105" t="s">
        <v>128</v>
      </c>
      <c r="C109" s="106" t="s">
        <v>117</v>
      </c>
      <c r="D109" s="106"/>
      <c r="E109" s="107" t="n">
        <v>0</v>
      </c>
      <c r="F109" s="107"/>
      <c r="G109" s="107" t="n">
        <v>10500</v>
      </c>
      <c r="H109" s="107"/>
      <c r="I109" s="107"/>
    </row>
    <row r="110" customFormat="false" ht="12.75" hidden="false" customHeight="true" outlineLevel="0" collapsed="false">
      <c r="A110" s="108" t="s">
        <v>268</v>
      </c>
      <c r="B110" s="108" t="s">
        <v>255</v>
      </c>
      <c r="C110" s="109" t="s">
        <v>256</v>
      </c>
      <c r="D110" s="109"/>
      <c r="E110" s="110" t="n">
        <v>0</v>
      </c>
      <c r="F110" s="110"/>
      <c r="G110" s="110" t="n">
        <v>5250</v>
      </c>
      <c r="H110" s="110"/>
      <c r="I110" s="110"/>
    </row>
    <row r="111" customFormat="false" ht="12.75" hidden="false" customHeight="true" outlineLevel="0" collapsed="false">
      <c r="A111" s="108" t="s">
        <v>269</v>
      </c>
      <c r="B111" s="108" t="s">
        <v>270</v>
      </c>
      <c r="C111" s="109" t="s">
        <v>271</v>
      </c>
      <c r="D111" s="109"/>
      <c r="E111" s="110" t="n">
        <v>0</v>
      </c>
      <c r="F111" s="110"/>
      <c r="G111" s="110" t="n">
        <v>5250</v>
      </c>
      <c r="H111" s="110"/>
      <c r="I111" s="110"/>
    </row>
  </sheetData>
  <sheetProtection sheet="true" password="f4b8" objects="true" scenarios="true" selectLockedCells="true" selectUnlockedCells="true"/>
  <mergeCells count="318">
    <mergeCell ref="A1:C1"/>
    <mergeCell ref="I1:J1"/>
    <mergeCell ref="A2:E2"/>
    <mergeCell ref="A3:E3"/>
    <mergeCell ref="A5:J5"/>
    <mergeCell ref="A6:J6"/>
    <mergeCell ref="C8:D8"/>
    <mergeCell ref="E8:F8"/>
    <mergeCell ref="G8:I8"/>
    <mergeCell ref="C9:D9"/>
    <mergeCell ref="E9:F9"/>
    <mergeCell ref="G9:I9"/>
    <mergeCell ref="C10:D10"/>
    <mergeCell ref="E10:F10"/>
    <mergeCell ref="G10:I10"/>
    <mergeCell ref="C11:D11"/>
    <mergeCell ref="E11:F11"/>
    <mergeCell ref="G11:I11"/>
    <mergeCell ref="C12:D12"/>
    <mergeCell ref="E12:F12"/>
    <mergeCell ref="G12:I12"/>
    <mergeCell ref="C13:D13"/>
    <mergeCell ref="E13:F13"/>
    <mergeCell ref="G13:I13"/>
    <mergeCell ref="C14:D14"/>
    <mergeCell ref="E14:F14"/>
    <mergeCell ref="G14:I14"/>
    <mergeCell ref="C15:D15"/>
    <mergeCell ref="E15:F15"/>
    <mergeCell ref="G15:I15"/>
    <mergeCell ref="C16:D16"/>
    <mergeCell ref="E16:F16"/>
    <mergeCell ref="G16:I16"/>
    <mergeCell ref="C17:D17"/>
    <mergeCell ref="E17:F17"/>
    <mergeCell ref="G17:I17"/>
    <mergeCell ref="C18:D18"/>
    <mergeCell ref="E18:F18"/>
    <mergeCell ref="G18:I18"/>
    <mergeCell ref="C19:D19"/>
    <mergeCell ref="E19:F19"/>
    <mergeCell ref="G19:I19"/>
    <mergeCell ref="C20:D20"/>
    <mergeCell ref="E20:F20"/>
    <mergeCell ref="G20:I20"/>
    <mergeCell ref="C21:D21"/>
    <mergeCell ref="E21:F21"/>
    <mergeCell ref="G21:I21"/>
    <mergeCell ref="C22:D22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32:D32"/>
    <mergeCell ref="E32:F32"/>
    <mergeCell ref="G32:I32"/>
    <mergeCell ref="C33:D33"/>
    <mergeCell ref="E33:F33"/>
    <mergeCell ref="G33:I33"/>
    <mergeCell ref="C34:D34"/>
    <mergeCell ref="E34:F34"/>
    <mergeCell ref="G34:I34"/>
    <mergeCell ref="C35:D35"/>
    <mergeCell ref="E35:F35"/>
    <mergeCell ref="G35:I35"/>
    <mergeCell ref="C36:D36"/>
    <mergeCell ref="E36:F36"/>
    <mergeCell ref="G36:I36"/>
    <mergeCell ref="C37:D37"/>
    <mergeCell ref="E37:F37"/>
    <mergeCell ref="G37:I37"/>
    <mergeCell ref="C38:D38"/>
    <mergeCell ref="E38:F38"/>
    <mergeCell ref="G38:I38"/>
    <mergeCell ref="C39:D39"/>
    <mergeCell ref="E39:F39"/>
    <mergeCell ref="G39:I39"/>
    <mergeCell ref="C40:D40"/>
    <mergeCell ref="E40:F40"/>
    <mergeCell ref="G40:I40"/>
    <mergeCell ref="C41:D41"/>
    <mergeCell ref="E41:F41"/>
    <mergeCell ref="G41:I41"/>
    <mergeCell ref="C42:D42"/>
    <mergeCell ref="E42:F42"/>
    <mergeCell ref="G42:I42"/>
    <mergeCell ref="C43:D43"/>
    <mergeCell ref="E43:F43"/>
    <mergeCell ref="G43:I43"/>
    <mergeCell ref="C44:D44"/>
    <mergeCell ref="E44:F44"/>
    <mergeCell ref="G44:I44"/>
    <mergeCell ref="C45:D45"/>
    <mergeCell ref="E45:F45"/>
    <mergeCell ref="G45:I45"/>
    <mergeCell ref="C46:D46"/>
    <mergeCell ref="E46:F46"/>
    <mergeCell ref="G46:I46"/>
    <mergeCell ref="C47:D47"/>
    <mergeCell ref="E47:F47"/>
    <mergeCell ref="G47:I47"/>
    <mergeCell ref="C48:D48"/>
    <mergeCell ref="E48:F48"/>
    <mergeCell ref="G48:I48"/>
    <mergeCell ref="C49:D49"/>
    <mergeCell ref="E49:F49"/>
    <mergeCell ref="G49:I49"/>
    <mergeCell ref="C50:D50"/>
    <mergeCell ref="E50:F50"/>
    <mergeCell ref="G50:I50"/>
    <mergeCell ref="C51:D51"/>
    <mergeCell ref="E51:F51"/>
    <mergeCell ref="G51:I51"/>
    <mergeCell ref="C52:D52"/>
    <mergeCell ref="E52:F52"/>
    <mergeCell ref="G52:I52"/>
    <mergeCell ref="C53:D53"/>
    <mergeCell ref="E53:F53"/>
    <mergeCell ref="G53:I53"/>
    <mergeCell ref="C54:D54"/>
    <mergeCell ref="E54:F54"/>
    <mergeCell ref="G54:I54"/>
    <mergeCell ref="C55:D55"/>
    <mergeCell ref="E55:F55"/>
    <mergeCell ref="G55:I55"/>
    <mergeCell ref="C56:D56"/>
    <mergeCell ref="E56:F56"/>
    <mergeCell ref="G56:I56"/>
    <mergeCell ref="C57:D57"/>
    <mergeCell ref="E57:F57"/>
    <mergeCell ref="G57:I57"/>
    <mergeCell ref="C58:D58"/>
    <mergeCell ref="E58:F58"/>
    <mergeCell ref="G58:I58"/>
    <mergeCell ref="C59:D59"/>
    <mergeCell ref="E59:F59"/>
    <mergeCell ref="G59:I59"/>
    <mergeCell ref="C60:D60"/>
    <mergeCell ref="E60:F60"/>
    <mergeCell ref="G60:I60"/>
    <mergeCell ref="C61:D61"/>
    <mergeCell ref="E61:F61"/>
    <mergeCell ref="G61:I61"/>
    <mergeCell ref="C62:D62"/>
    <mergeCell ref="E62:F62"/>
    <mergeCell ref="G62:I62"/>
    <mergeCell ref="C63:D63"/>
    <mergeCell ref="E63:F63"/>
    <mergeCell ref="G63:I63"/>
    <mergeCell ref="C64:D64"/>
    <mergeCell ref="E64:F64"/>
    <mergeCell ref="G64:I64"/>
    <mergeCell ref="C65:D65"/>
    <mergeCell ref="E65:F65"/>
    <mergeCell ref="G65:I65"/>
    <mergeCell ref="C66:D66"/>
    <mergeCell ref="E66:F66"/>
    <mergeCell ref="G66:I66"/>
    <mergeCell ref="C67:D67"/>
    <mergeCell ref="E67:F67"/>
    <mergeCell ref="G67:I67"/>
    <mergeCell ref="C68:D68"/>
    <mergeCell ref="E68:F68"/>
    <mergeCell ref="G68:I68"/>
    <mergeCell ref="C69:D69"/>
    <mergeCell ref="E69:F69"/>
    <mergeCell ref="G69:I69"/>
    <mergeCell ref="C70:D70"/>
    <mergeCell ref="E70:F70"/>
    <mergeCell ref="G70:I70"/>
    <mergeCell ref="C71:D71"/>
    <mergeCell ref="E71:F71"/>
    <mergeCell ref="G71:I71"/>
    <mergeCell ref="C72:D72"/>
    <mergeCell ref="E72:F72"/>
    <mergeCell ref="G72:I72"/>
    <mergeCell ref="C73:D73"/>
    <mergeCell ref="E73:F73"/>
    <mergeCell ref="G73:I73"/>
    <mergeCell ref="C74:D74"/>
    <mergeCell ref="E74:F74"/>
    <mergeCell ref="G74:I74"/>
    <mergeCell ref="C75:D75"/>
    <mergeCell ref="E75:F75"/>
    <mergeCell ref="G75:I75"/>
    <mergeCell ref="C76:D76"/>
    <mergeCell ref="E76:F76"/>
    <mergeCell ref="G76:I76"/>
    <mergeCell ref="C77:D77"/>
    <mergeCell ref="E77:F77"/>
    <mergeCell ref="G77:I77"/>
    <mergeCell ref="C78:D78"/>
    <mergeCell ref="E78:F78"/>
    <mergeCell ref="G78:I78"/>
    <mergeCell ref="C79:D79"/>
    <mergeCell ref="E79:F79"/>
    <mergeCell ref="G79:I79"/>
    <mergeCell ref="C80:D80"/>
    <mergeCell ref="E80:F80"/>
    <mergeCell ref="G80:I80"/>
    <mergeCell ref="C81:D81"/>
    <mergeCell ref="E81:F81"/>
    <mergeCell ref="G81:I81"/>
    <mergeCell ref="C82:D82"/>
    <mergeCell ref="E82:F82"/>
    <mergeCell ref="G82:I82"/>
    <mergeCell ref="C83:D83"/>
    <mergeCell ref="E83:F83"/>
    <mergeCell ref="G83:I83"/>
    <mergeCell ref="C84:D84"/>
    <mergeCell ref="E84:F84"/>
    <mergeCell ref="G84:I84"/>
    <mergeCell ref="C85:D85"/>
    <mergeCell ref="E85:F85"/>
    <mergeCell ref="G85:I85"/>
    <mergeCell ref="C86:D86"/>
    <mergeCell ref="E86:F86"/>
    <mergeCell ref="G86:I86"/>
    <mergeCell ref="C87:D87"/>
    <mergeCell ref="E87:F87"/>
    <mergeCell ref="G87:I87"/>
    <mergeCell ref="C88:D88"/>
    <mergeCell ref="E88:F88"/>
    <mergeCell ref="G88:I88"/>
    <mergeCell ref="C89:D89"/>
    <mergeCell ref="E89:F89"/>
    <mergeCell ref="G89:I89"/>
    <mergeCell ref="C90:D90"/>
    <mergeCell ref="E90:F90"/>
    <mergeCell ref="G90:I90"/>
    <mergeCell ref="C91:D91"/>
    <mergeCell ref="E91:F91"/>
    <mergeCell ref="G91:I91"/>
    <mergeCell ref="C92:D92"/>
    <mergeCell ref="E92:F92"/>
    <mergeCell ref="G92:I92"/>
    <mergeCell ref="C93:D93"/>
    <mergeCell ref="E93:F93"/>
    <mergeCell ref="G93:I93"/>
    <mergeCell ref="C94:D94"/>
    <mergeCell ref="E94:F94"/>
    <mergeCell ref="G94:I94"/>
    <mergeCell ref="C95:D95"/>
    <mergeCell ref="E95:F95"/>
    <mergeCell ref="G95:I95"/>
    <mergeCell ref="C96:D96"/>
    <mergeCell ref="E96:F96"/>
    <mergeCell ref="G96:I96"/>
    <mergeCell ref="C97:D97"/>
    <mergeCell ref="E97:F97"/>
    <mergeCell ref="G97:I97"/>
    <mergeCell ref="C98:D98"/>
    <mergeCell ref="E98:F98"/>
    <mergeCell ref="G98:I98"/>
    <mergeCell ref="C99:D99"/>
    <mergeCell ref="E99:F99"/>
    <mergeCell ref="G99:I99"/>
    <mergeCell ref="C100:D100"/>
    <mergeCell ref="E100:F100"/>
    <mergeCell ref="G100:I100"/>
    <mergeCell ref="C101:D101"/>
    <mergeCell ref="E101:F101"/>
    <mergeCell ref="G101:I101"/>
    <mergeCell ref="C102:D102"/>
    <mergeCell ref="E102:F102"/>
    <mergeCell ref="G102:I102"/>
    <mergeCell ref="C103:D103"/>
    <mergeCell ref="E103:F103"/>
    <mergeCell ref="G103:I103"/>
    <mergeCell ref="C104:D104"/>
    <mergeCell ref="E104:F104"/>
    <mergeCell ref="G104:I104"/>
    <mergeCell ref="C105:D105"/>
    <mergeCell ref="E105:F105"/>
    <mergeCell ref="G105:I105"/>
    <mergeCell ref="C106:D106"/>
    <mergeCell ref="E106:F106"/>
    <mergeCell ref="G106:I106"/>
    <mergeCell ref="C107:D107"/>
    <mergeCell ref="E107:F107"/>
    <mergeCell ref="G107:I107"/>
    <mergeCell ref="C108:D108"/>
    <mergeCell ref="E108:F108"/>
    <mergeCell ref="G108:I108"/>
    <mergeCell ref="C109:D109"/>
    <mergeCell ref="E109:F109"/>
    <mergeCell ref="G109:I109"/>
    <mergeCell ref="C110:D110"/>
    <mergeCell ref="E110:F110"/>
    <mergeCell ref="G110:I110"/>
    <mergeCell ref="C111:D111"/>
    <mergeCell ref="E111:F111"/>
    <mergeCell ref="G111:I1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2022-08-12T12:51:27Z</dcterms:created>
  <dc:creator>Marija Lacković</dc:creator>
  <dc:description/>
  <dc:language>hr-HR</dc:language>
  <cp:lastModifiedBy/>
  <cp:lastPrinted>2024-07-09T08:22:33Z</cp:lastPrinted>
  <dcterms:modified xsi:type="dcterms:W3CDTF">2024-07-23T11:47:07Z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